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C:\Users\mflorencia.soto\Desktop\ANUARIOS FINALES 2025\"/>
    </mc:Choice>
  </mc:AlternateContent>
  <xr:revisionPtr revIDLastSave="0" documentId="13_ncr:1_{97353DB2-87BF-4C30-A177-35713DEF8965}" xr6:coauthVersionLast="47" xr6:coauthVersionMax="47" xr10:uidLastSave="{00000000-0000-0000-0000-000000000000}"/>
  <bookViews>
    <workbookView xWindow="-120" yWindow="-120" windowWidth="29040" windowHeight="15840" tabRatio="971" activeTab="5" xr2:uid="{00000000-000D-0000-FFFF-FFFF00000000}"/>
  </bookViews>
  <sheets>
    <sheet name="CARAT. GENERAL" sheetId="65" r:id="rId1"/>
    <sheet name="Índice" sheetId="66" r:id="rId2"/>
    <sheet name="CAPITULO 6.2" sheetId="67" r:id="rId3"/>
    <sheet name="C 6.2.1 ARCU-SUR" sheetId="46" r:id="rId4"/>
    <sheet name="C 6.2.2 MARCA" sheetId="2" r:id="rId5"/>
    <sheet name="C 6.2.3 RedesNEIES 3°" sheetId="44" r:id="rId6"/>
    <sheet name="C 6.2.4 MARCA&amp;SEGIB" sheetId="57" r:id="rId7"/>
    <sheet name="C 6.2.5 ERASMUS+" sheetId="62" r:id="rId8"/>
    <sheet name="CUAA - proyectos" sheetId="48" state="hidden" r:id="rId9"/>
    <sheet name="C 6.2.6 a y b CUAA" sheetId="54" r:id="rId10"/>
    <sheet name=" C 6.2.7 CUAA - Movilidades" sheetId="53" r:id="rId11"/>
    <sheet name=" C 6.2.8 ARFITEC" sheetId="34" r:id="rId12"/>
    <sheet name=" C 6.2.9 ARFAGRI" sheetId="22" r:id="rId13"/>
    <sheet name="C 6.2.10 INNOVART" sheetId="23" r:id="rId14"/>
    <sheet name="C 6.2.11 PAI" sheetId="63" r:id="rId15"/>
    <sheet name="C 6.2.12 ORIS" sheetId="68" r:id="rId16"/>
    <sheet name="C 6.2.13 III" sheetId="69" r:id="rId17"/>
    <sheet name="C 6.2.14 FAUBAI " sheetId="56" r:id="rId18"/>
    <sheet name="C 6.2.15 NAFSA" sheetId="59" r:id="rId19"/>
    <sheet name="C 6.2.16 EAIE" sheetId="61" r:id="rId20"/>
  </sheets>
  <definedNames>
    <definedName name="_xlnm._FilterDatabase" localSheetId="12" hidden="1">' C 6.2.9 ARFAGRI'!$B$8:$F$45</definedName>
    <definedName name="_xlnm._FilterDatabase" localSheetId="3" hidden="1">'C 6.2.1 ARCU-SUR'!$B$4:$C$4</definedName>
    <definedName name="_xlnm._FilterDatabase" localSheetId="9" hidden="1">'C 6.2.6 a y b CUAA'!$D$4:$E$4</definedName>
    <definedName name="_xlnm._FilterDatabase" localSheetId="8" hidden="1">'CUAA - proyectos'!$C$3:$D$7</definedName>
  </definedNames>
  <calcPr calcId="191028"/>
  <customWorkbookViews>
    <customWorkbookView name="Paola Viviani - Vista personalizada" guid="{37057285-5664-45A0-BE05-4EC4DAEE74E8}" mergeInterval="0" personalView="1" maximized="1" windowWidth="1596" windowHeight="635" tabRatio="971" activeSheetId="3"/>
    <customWorkbookView name="spu12ab - Vista personalizada" guid="{367CECD1-D801-4796-9324-4B4572113159}" mergeInterval="0" personalView="1" maximized="1" xWindow="1" yWindow="1" windowWidth="1596" windowHeight="670" tabRatio="971" activeSheetId="18"/>
    <customWorkbookView name="Mercedes Gandola - Vista personalizada" guid="{54A833AB-35C4-4FFB-9438-1DCEFF5A7399}" mergeInterval="0" personalView="1" maximized="1" windowWidth="1362" windowHeight="523" tabRatio="971" activeSheetId="19"/>
    <customWorkbookView name="Rocio Lamperti - Vista personalizada" guid="{16FDC425-06F8-4EDF-BF75-C3E74D73D4A5}" mergeInterval="0" personalView="1" maximized="1" windowWidth="1362" windowHeight="543" tabRatio="971"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1" i="53" l="1"/>
  <c r="N21" i="53"/>
  <c r="O20" i="53"/>
  <c r="N20" i="53"/>
  <c r="M20" i="53"/>
  <c r="J9" i="53"/>
  <c r="J21" i="53"/>
  <c r="J23" i="53" s="1"/>
  <c r="J39" i="53"/>
  <c r="J38" i="53"/>
  <c r="J37" i="53"/>
  <c r="J36" i="53"/>
  <c r="J35" i="53"/>
  <c r="K10" i="53"/>
  <c r="K9" i="53"/>
  <c r="J10" i="53"/>
  <c r="F24" i="53"/>
  <c r="G24" i="53" s="1"/>
  <c r="C30" i="53"/>
  <c r="D30" i="53"/>
  <c r="G28" i="53"/>
  <c r="F28" i="53"/>
  <c r="E28" i="53"/>
  <c r="F26" i="53"/>
  <c r="E26" i="53"/>
  <c r="G26" i="53" s="1"/>
  <c r="G16" i="53"/>
  <c r="G14" i="53"/>
  <c r="F16" i="53"/>
  <c r="E16" i="53"/>
  <c r="F14" i="53"/>
  <c r="E14" i="53"/>
  <c r="C18" i="53"/>
  <c r="D18" i="53"/>
  <c r="J34" i="53"/>
  <c r="J33" i="53"/>
  <c r="J32" i="53"/>
  <c r="J31" i="53"/>
  <c r="J30" i="53"/>
  <c r="J29" i="53"/>
  <c r="J41" i="53" s="1"/>
  <c r="J28" i="53"/>
  <c r="M21" i="53"/>
  <c r="L20" i="53"/>
  <c r="L23" i="53" s="1"/>
  <c r="K20" i="53"/>
  <c r="K23" i="53" s="1"/>
  <c r="D38" i="53"/>
  <c r="D37" i="53"/>
  <c r="C38" i="53"/>
  <c r="C37" i="53"/>
  <c r="D34" i="53"/>
  <c r="D33" i="53"/>
  <c r="C34" i="53"/>
  <c r="C33" i="53"/>
  <c r="F22" i="53"/>
  <c r="E22" i="53"/>
  <c r="F12" i="53"/>
  <c r="F8" i="53"/>
  <c r="F18" i="53" s="1"/>
  <c r="E12" i="53"/>
  <c r="E8" i="53"/>
  <c r="E30" i="53" l="1"/>
  <c r="J40" i="53"/>
  <c r="O23" i="53"/>
  <c r="N23" i="53"/>
  <c r="F30" i="53"/>
  <c r="G30" i="53" s="1"/>
  <c r="E18" i="53"/>
  <c r="M23" i="53"/>
  <c r="G8" i="53"/>
  <c r="D41" i="53"/>
  <c r="G34" i="53"/>
  <c r="G22" i="53"/>
  <c r="K12" i="53"/>
  <c r="C41" i="53"/>
  <c r="G33" i="53"/>
  <c r="F33" i="53" s="1"/>
  <c r="G38" i="53"/>
  <c r="G12" i="53"/>
  <c r="J12" i="53"/>
  <c r="G37" i="53"/>
  <c r="F37" i="53" s="1"/>
  <c r="G18" i="53" l="1"/>
  <c r="E34" i="53"/>
  <c r="F34" i="53"/>
  <c r="E37" i="53"/>
  <c r="E33" i="53"/>
  <c r="F38" i="53"/>
  <c r="E38" i="53"/>
  <c r="G41" i="53"/>
  <c r="E41" i="53" l="1"/>
  <c r="K37" i="53"/>
  <c r="K39" i="53"/>
  <c r="K38" i="53"/>
  <c r="K36" i="53"/>
  <c r="K40" i="53"/>
  <c r="K41" i="53"/>
  <c r="K33" i="53"/>
  <c r="K29" i="53"/>
  <c r="K32" i="53"/>
  <c r="K28" i="53"/>
  <c r="K35" i="53"/>
  <c r="K31" i="53"/>
  <c r="F41" i="53"/>
  <c r="K34" i="53"/>
  <c r="K30" i="53"/>
</calcChain>
</file>

<file path=xl/sharedStrings.xml><?xml version="1.0" encoding="utf-8"?>
<sst xmlns="http://schemas.openxmlformats.org/spreadsheetml/2006/main" count="1452" uniqueCount="805">
  <si>
    <t>Índice</t>
  </si>
  <si>
    <t>Cuadros y Gráficos</t>
  </si>
  <si>
    <t>Cuadro 6.2.4 - Convocatoria I al Premio MARCA&amp;SEGIB  “INNOVACIÓN UNIVERSITARIA MEDIANTE PRÁCTICAS DE INTERCAMBIO VIRTUAL”</t>
  </si>
  <si>
    <t>Cuadro 6.2.6  - Carreras Binacionales CUAA-DAHZ / Programa I.DEAR CUAA-DAHZ</t>
  </si>
  <si>
    <t>Cuadro 6.2.7 - Movilidades CUAA-DAHZ</t>
  </si>
  <si>
    <t>Carrera</t>
  </si>
  <si>
    <t>Universidad</t>
  </si>
  <si>
    <t xml:space="preserve">Agronomia </t>
  </si>
  <si>
    <t>Universidad de Buenos Aires</t>
  </si>
  <si>
    <t>Universidad Católica de Córdoba</t>
  </si>
  <si>
    <t>Ingeniería Agronómica</t>
  </si>
  <si>
    <t>Arquitectura</t>
  </si>
  <si>
    <t>Universidad de Concepción del Uruguay</t>
  </si>
  <si>
    <t>Universida de Belgrano</t>
  </si>
  <si>
    <t>Universidad Nacional de Buenos Aires</t>
  </si>
  <si>
    <t>Universidad Nacional de Córdoba</t>
  </si>
  <si>
    <t>Universidad de Morón</t>
  </si>
  <si>
    <t>Universidad Nacional de Cuyo</t>
  </si>
  <si>
    <t>Universidad Nacional de Entre Ríos</t>
  </si>
  <si>
    <t>Universidad Nacional de La Plata</t>
  </si>
  <si>
    <t>Universidad Nacional de La Pampa</t>
  </si>
  <si>
    <t>Universidad Nacional de Rosario</t>
  </si>
  <si>
    <t>Universidad Nacional de Tucumán</t>
  </si>
  <si>
    <t>Universidad Nacional de Lomas de Zamora</t>
  </si>
  <si>
    <t>Universidad Nacional de San Juan</t>
  </si>
  <si>
    <t>Universidad Nacional de Luján</t>
  </si>
  <si>
    <t>Universidad Nacional del Litoral</t>
  </si>
  <si>
    <t>Universidad Nacional de Mar del Plata</t>
  </si>
  <si>
    <t>Universidad Nacional de Río Cuarto</t>
  </si>
  <si>
    <t>Enfermería</t>
  </si>
  <si>
    <t>Universidad Austral</t>
  </si>
  <si>
    <t>Universidad Católica de Cuyo</t>
  </si>
  <si>
    <t>Universidad Nacional de Salta</t>
  </si>
  <si>
    <t>Universidad Nacional de San Luis</t>
  </si>
  <si>
    <t>Universidad Nacional de Túcuman</t>
  </si>
  <si>
    <t>Universidad Nacional del Nordeste</t>
  </si>
  <si>
    <t>Universidad Nacional del Centro de la Provincia de Buenos Aires</t>
  </si>
  <si>
    <t>Agronomía</t>
  </si>
  <si>
    <t>Universidad Nacional del Sur</t>
  </si>
  <si>
    <t>Universidad de Belgrano</t>
  </si>
  <si>
    <t>Arquitectura y Urbanismo</t>
  </si>
  <si>
    <t>Licenciatura en Enfermería</t>
  </si>
  <si>
    <t>Universidad Nacional de Lanús</t>
  </si>
  <si>
    <t>Universidad Tecnológica Nacional - Facultad Regional de Córdoba</t>
  </si>
  <si>
    <t>Ciencias Geológicas</t>
  </si>
  <si>
    <t>Instituto Tecnológico de Buenos Aires</t>
  </si>
  <si>
    <t>Universidad Nacional de Río Cuarto.</t>
  </si>
  <si>
    <t>Licenciatura en Geología</t>
  </si>
  <si>
    <t>Universidad Nacional de San Juan.</t>
  </si>
  <si>
    <t>Licenciatura en Ciencias Geológicas</t>
  </si>
  <si>
    <t>Universidad Tecnológica Nacional - Facultad Regional de Santa Fe</t>
  </si>
  <si>
    <t>Universidad Nacional de La Pampa.</t>
  </si>
  <si>
    <t>Universidad Nacional de Rosaro</t>
  </si>
  <si>
    <t>Universidad Nacional de Tucumán.</t>
  </si>
  <si>
    <t>Geología</t>
  </si>
  <si>
    <t>Medicina</t>
  </si>
  <si>
    <t>CEMIC</t>
  </si>
  <si>
    <t>Instituto Universitario CEMIC</t>
  </si>
  <si>
    <t>Odontología</t>
  </si>
  <si>
    <t>MAIMONIDES</t>
  </si>
  <si>
    <t>Universidad Maimónides</t>
  </si>
  <si>
    <t>Veterinaria</t>
  </si>
  <si>
    <t>Medicina Veterinaria</t>
  </si>
  <si>
    <r>
      <rPr>
        <b/>
        <sz val="8"/>
        <color rgb="FF000000"/>
        <rFont val="Arial"/>
        <family val="2"/>
      </rPr>
      <t>Fuente</t>
    </r>
    <r>
      <rPr>
        <sz val="8"/>
        <color rgb="FF000000"/>
        <rFont val="Arial"/>
        <family val="2"/>
      </rPr>
      <t>: Programa de Internacionalización de la Educación Superior y Cooperación Internacional (PIESCI)</t>
    </r>
  </si>
  <si>
    <t>Ingeniería Industrial</t>
  </si>
  <si>
    <t>Ingeniería Electrónica</t>
  </si>
  <si>
    <t>Universidad Nacional de Misiones</t>
  </si>
  <si>
    <t>Ingeniería Electricista</t>
  </si>
  <si>
    <t>Ingeniería Química</t>
  </si>
  <si>
    <t>Ingeniería Civil</t>
  </si>
  <si>
    <t>Ingeniería Mecánica</t>
  </si>
  <si>
    <t>Ingenería Electrónica con Orientación en Sistemas Digitales</t>
  </si>
  <si>
    <t>Universidad Tecnológica Nacional (Concepción del Uruguay)</t>
  </si>
  <si>
    <t>Universidad Tecnológica Nacional (Córdoba)</t>
  </si>
  <si>
    <t>Universidad Tecnológica Nacional (Santa Fe)</t>
  </si>
  <si>
    <r>
      <rPr>
        <b/>
        <sz val="10"/>
        <color rgb="FF000000"/>
        <rFont val="Arial"/>
        <family val="2"/>
      </rPr>
      <t xml:space="preserve">Cuadro 6.2.2 - </t>
    </r>
    <r>
      <rPr>
        <sz val="10"/>
        <color rgb="FF000000"/>
        <rFont val="Arial"/>
        <family val="2"/>
      </rPr>
      <t>Programa MARCA. Distribución de movilidades argentinas realizadas por carrera. Año 2023</t>
    </r>
  </si>
  <si>
    <t>Nº de intercambios   realizados en 2023</t>
  </si>
  <si>
    <t>Proyectos con participación argentina</t>
  </si>
  <si>
    <t>Universidades argentinas</t>
  </si>
  <si>
    <t>Área</t>
  </si>
  <si>
    <t>Países Asociados</t>
  </si>
  <si>
    <t>Total</t>
  </si>
  <si>
    <t xml:space="preserve">Ingeniería Mecánica </t>
  </si>
  <si>
    <t>Odontologia</t>
  </si>
  <si>
    <t>AgriSur III</t>
  </si>
  <si>
    <t>Universidad Nacional de La Pampa, Universidad Nacional de Cuyo, Universidad Nacional de Córdoba, Universidad Nacional de Entre Ríos, Universidad Nacional de Luján, Universidad Nacional del Litoral, Universidad Evangélica Boliviana, Universidade Federal Do Paraná, Universidade Tecnológica Federal do Paraná</t>
  </si>
  <si>
    <t>Argentina, Bolivia y Brasil</t>
  </si>
  <si>
    <t>Cooperación
internacional en
carreras de Ingeniería
Agronómica del
MERCOSUR</t>
  </si>
  <si>
    <t xml:space="preserve">Universidad de Concepción del Uruguay, Universidad Nacional del Sur, Universidad Católica de Córdoba, Universidad Nacional de La Plata, Universidad Nacional de Lomas de Zamora, Universidad Nacional de Mar del Plata, Universidad Nacional de Río Cuarto, Universidad Nacional del Nordeste, Universidad Autónoma Gabriel René Moreno, Universidad Autónoma Juan Misael Saracho, Universidad Mayor de San Simón, 
Universidad Mayor, Real y Pontificia de San Francisco Xavier de Chuquisaca, Universidad Federal de Viçosa,
Universidade Estadual de Maringá, Universidade Federal Da Grande Doraudos, Universidade Federal Do Goiás,
Universidade Federal Do Lavras, Universidade Federal Do Rio Grande Do Sul, Universidade Federal de Uberlândia, Universidad de la República
</t>
  </si>
  <si>
    <t>Argentina, Bolivia,  Brasil y Uruguay</t>
  </si>
  <si>
    <t xml:space="preserve">Medicina </t>
  </si>
  <si>
    <t>Intercambio Arquitectura</t>
  </si>
  <si>
    <t xml:space="preserve">Universidad Nacional de Córdoba, Universidad Católica de Córdoba, Universidad Nacional de Rosario, Universidad Nacional de San Juan, Universidad Nacional de Tucumán, Universidad Nacional del Litoral, Universidad de Concepción del Uruguay, Universidad Mayor de San Andrés, Universidad Mayor de San Simón, Universidad Mayor, Real y Pontificia de San Francisco Xavier de Chuquisaca, Universidad Privada del Valle,
Universidad Técnica de Oruro, Pontifícia Universidade Católica do Paraná, Universidade Do Passo Fundo,
Universidade Do Vale Do Rio Dos Sinos, Universidade Federal Do Rio Grande Do Sul, Universidad Santo Tomás, Universidad Nacional de Asunción, Universidad de la República </t>
  </si>
  <si>
    <t>Argentina, Bolivia,  Brasil, Colombia, Paraguay y Uruguay</t>
  </si>
  <si>
    <t xml:space="preserve">Enfermería </t>
  </si>
  <si>
    <t>IoT IA Transf. Sociedad p/ ODS</t>
  </si>
  <si>
    <t>Universidad Tecnológica Nacional, Universidad Nacional de Córdoba, Universidad Nacional del Sur, Universidad Tecnológica Privada de Santa Cruz, Universidad Privada del Valle, Universidade Estadual Paulista "Júlio de Mesquita Filho"</t>
  </si>
  <si>
    <t>Formación de Ingenieros Civiles comrpometidos con el desarrollo sostenible: la agenda 2030 y los ODS como meta</t>
  </si>
  <si>
    <t>Universidad Nacional de Rosario, Universida Tecnologica Nacional, Universidad Autonoma Gabriel René Moreno, Universidade Estadual de Ponta Grossa, Universidade Do pAsso undo, Universidade Estadual de Maringá, Universidade Fedewral Do pernambuco, Universidade Federal Do Río Grande Do Sul, Escuela Colombiana de Ingeniería Julio Garavito, Universidad de la República</t>
  </si>
  <si>
    <t>Argentina, Bolivia. Brasil, Colombia, Uruguay</t>
  </si>
  <si>
    <t>Ingeniería de Procesos</t>
  </si>
  <si>
    <t>Universidad Nacional del Sur, Universidad Nacional de Salta, Universidad Nacional del Litoral, Universidad Nacional de Río Cuarto, Universidad Autónoma Gabriel René Moreno, Universidad Autónoma Juan Misael Saracho, Universidad Mayor, Real y Pontificia de San Francisco Xavier de Chuquisaca, Pontificia Universidade Catolica Do Rio Do Janeiro, Universidad Federal de Viçosa, Universidade Estadual de Maringá, Universidade Federal Do Rio Grande Do Sul, Universidad Industrial de Santander, Universidad de Caldas, Universidad de Córdoba, Universidad Nacional de Asunción, Universidad de la República</t>
  </si>
  <si>
    <t>Argentina, Bolivia, Brasil, Colombia, Paraguay, Uuruguay</t>
  </si>
  <si>
    <t>Proyecto Marca
Mecánica/ RedMEC</t>
  </si>
  <si>
    <t>Universidad Privada del Valle, Universidad Tecnológica Privada de Santa Cruz de la Sierra, Universidad Nacional de Rosario, Universidad Federal de Uberlandia</t>
  </si>
  <si>
    <t>Bolivia, Argentina, Brasil</t>
  </si>
  <si>
    <t>Red MARCA Medicina 2022-2024</t>
  </si>
  <si>
    <t>Universidad Privada del Valle - Coordinadora general, Universidad Técnica Privada Cosmos, Universidad Autónoma Gabriel René Moreno, Universidad Franz Tamayo, Universidad Mayor de San Simón, Instituto Universitario CEMIC, Universidad Católica de Córdoba, Universidad Nacional de Cuyo, Pontifícia Universidade Católica de São Paulo, Universidad Federal de Rio Grande del Sur, Universidad Libre, Universidad de Santander, Universidad Nacional de Asunció, Universidad Nacional de Itapuá, Universidad de la República</t>
  </si>
  <si>
    <t>Bolivia, Argentina, Brasil, Colombia, Paraguay, Uruguay</t>
  </si>
  <si>
    <t>Odonto Mercosur 2021</t>
  </si>
  <si>
    <t>Universidad Nacional de Rosario - Coordinadora general, Universidad Nacional de La Plata, Universidad Mayor, Real y Pontificia de San Francisco Xavier de Chuquisaca, Universidad Privada del Valle, Universidade Federal Do Goiás, Universidad de la República</t>
  </si>
  <si>
    <t>Argentina, Bolivia, Brasil, Uruguay</t>
  </si>
  <si>
    <t>Mov. Acad. Grado Veterinaria</t>
  </si>
  <si>
    <t>Universidad Nacional del Litoral - Coordinadora general, Universidad Nacional de La Pampa,  Universidad Autónoma Gabriel René Moreno, Universidade Do Brasilia, Universidade Federal Do Goiás, Universidade Federal Do Lavras, Universidad de Ciencias Aplicadas y Ambientales, Universidad de la República</t>
  </si>
  <si>
    <t>Argentina, Bolivia, Brasil, Colombia, Uruguay</t>
  </si>
  <si>
    <r>
      <t xml:space="preserve">Fuente: </t>
    </r>
    <r>
      <rPr>
        <sz val="8"/>
        <rFont val="Arial"/>
        <family val="2"/>
      </rPr>
      <t xml:space="preserve">Programa de Internacionalización de la Educación Superior y Cooperación Internacional - SPU  </t>
    </r>
  </si>
  <si>
    <t>Universidades Argentinas participantes</t>
  </si>
  <si>
    <t xml:space="preserve">Países asociados participantes </t>
  </si>
  <si>
    <t>Proyectos</t>
  </si>
  <si>
    <t>Título Proyecto de Investigación</t>
  </si>
  <si>
    <t>Políticas y encuadres de la formación en la Práctica Profesional del futuro graduado en el nivel superior de enseñanza en el campo de la salud</t>
  </si>
  <si>
    <t>Universidad Nacional Tres de Febrero</t>
  </si>
  <si>
    <t xml:space="preserve">Argentina, Brasil y Uruguay </t>
  </si>
  <si>
    <t>Prácticas de articulación entre Educación Media y Superior para atender a un mejor ingreso y continuidad de los estudios superiores en perspectiva comparada entre Argentina, Brasil y Uruguay.</t>
  </si>
  <si>
    <t xml:space="preserve">Universidad Nacional del Litoral </t>
  </si>
  <si>
    <t>Red de Educación Ambiental en Educación Superior (REDIAES)</t>
  </si>
  <si>
    <t>Las lenguas extranjeras en la Educación Superior: innovación y diversificación de propuestas curriculares/didácticas en contextos de pandemia</t>
  </si>
  <si>
    <t>La reconfiguración del posgrado en el MERCOSUR: dilemas de las esferas pública y privada en el escenario del post-covid. Entre proveedores tradicionales y nuevos proveedores.</t>
  </si>
  <si>
    <t>Argentina, Brasil y Paraguay</t>
  </si>
  <si>
    <t>Gestión de la Internacionalización del Currículum en la Educación Universitaria</t>
  </si>
  <si>
    <t>Argentina, Brasil, Paraguay y Uruguay</t>
  </si>
  <si>
    <t>Virtualización de la Internacionalización: diseños curriculares, dispositivos pedagógicos y modelos de gestión institucional</t>
  </si>
  <si>
    <t>Universidad Nacional de General San Martín</t>
  </si>
  <si>
    <t>Universidad Nacional del Comahue</t>
  </si>
  <si>
    <t>Los sistemas de información sobre Educación Superior en la región: avances, usos y desafíos</t>
  </si>
  <si>
    <t>La Biotecnología y el Desarrollo Sustentable: campos en crecimiento para nuevas profesiones en el MERCOSUR</t>
  </si>
  <si>
    <t>Red DAI: Curaduría y gestión de Datos Abiertos de Investigación: una mirada desde el aporte de la Educación Superior latinoamericana a la Ciencia Abierta</t>
  </si>
  <si>
    <r>
      <rPr>
        <b/>
        <sz val="10"/>
        <color rgb="FF000000"/>
        <rFont val="Arial"/>
        <family val="2"/>
      </rPr>
      <t xml:space="preserve">Cuadro 6.2.4 - </t>
    </r>
    <r>
      <rPr>
        <sz val="10"/>
        <color rgb="FF000000"/>
        <rFont val="Arial"/>
        <family val="2"/>
      </rPr>
      <t>Convocatoria III al Premio MARCA&amp;SEGIB  ““Innovación Universitaria en contribución a la vinculación y extensión”</t>
    </r>
  </si>
  <si>
    <t>Proyecto ganador: "Red internacional de extensión universitaria en educación para la salud: innovación y contribución social del Proyecto MARCA"</t>
  </si>
  <si>
    <t>Área Académica: Enfermería</t>
  </si>
  <si>
    <t xml:space="preserve">Instituciones miembros del proyecto según país </t>
  </si>
  <si>
    <t>País</t>
  </si>
  <si>
    <t xml:space="preserve">Institución </t>
  </si>
  <si>
    <t>Brasil</t>
  </si>
  <si>
    <t>Pontificia Universidade Católica de São Paulo</t>
  </si>
  <si>
    <t>Universidade Federal do Estado do Rio de Janeiro</t>
  </si>
  <si>
    <t>Bolivia</t>
  </si>
  <si>
    <t>Universidad Técnica Privada de Cosmos</t>
  </si>
  <si>
    <t>Universidad Autónoma Gabriel René Moreno</t>
  </si>
  <si>
    <t>Colombia</t>
  </si>
  <si>
    <t>Universidad de Santander</t>
  </si>
  <si>
    <t xml:space="preserve">Uruguay </t>
  </si>
  <si>
    <t>Universidad de La República</t>
  </si>
  <si>
    <t>Proyecto ACE</t>
  </si>
  <si>
    <t>Instituciones Asociadas</t>
  </si>
  <si>
    <t>Instituciones argentinas participantes</t>
  </si>
  <si>
    <t>Argentina</t>
  </si>
  <si>
    <t>Ministerio de Educación</t>
  </si>
  <si>
    <t>Universidad Nacional de Lanús </t>
  </si>
  <si>
    <t>Universidad Mayor de San Simón</t>
  </si>
  <si>
    <t>Universidad Mayor de San Andrés </t>
  </si>
  <si>
    <t xml:space="preserve">Universidade Estadal Julio de Mesquita Filho </t>
  </si>
  <si>
    <t>Universidad Federal de Rio Grande do Sul </t>
  </si>
  <si>
    <t>Paraguay</t>
  </si>
  <si>
    <t>Universidad Nacional de Asunción</t>
  </si>
  <si>
    <t>Universidad Iberoamericana</t>
  </si>
  <si>
    <t>Universidad del Cono Sur de las Americas </t>
  </si>
  <si>
    <t>Perú</t>
  </si>
  <si>
    <t>Universidad Nacional Mayor de San Marcos</t>
  </si>
  <si>
    <t>Universidad Nacional de Ingeniería</t>
  </si>
  <si>
    <t>Universidad Libre</t>
  </si>
  <si>
    <t>Universidad de la Sabana</t>
  </si>
  <si>
    <t>Bélgica</t>
  </si>
  <si>
    <t>Education for an Interdependent World</t>
  </si>
  <si>
    <t>Finlandia</t>
  </si>
  <si>
    <t>Universidad de Helsinski </t>
  </si>
  <si>
    <t>Países Bajos</t>
  </si>
  <si>
    <t>Universidad de Groningen</t>
  </si>
  <si>
    <t>Portugal</t>
  </si>
  <si>
    <t>Universidad de Porto</t>
  </si>
  <si>
    <r>
      <rPr>
        <b/>
        <sz val="8"/>
        <rFont val="Arial"/>
        <family val="2"/>
      </rPr>
      <t xml:space="preserve">Fuente: </t>
    </r>
    <r>
      <rPr>
        <sz val="8"/>
        <rFont val="Arial"/>
        <family val="2"/>
      </rPr>
      <t xml:space="preserve"> Programa de Internacionalización de la Educación Superior y Cooperación Internacional - SPU  </t>
    </r>
  </si>
  <si>
    <t>CUADRO VI a) - CARRERAS BINACIONALES CUAA-DAHZ</t>
  </si>
  <si>
    <t>Institucion Universitaria argentina /     Institucion Universitaria alemana</t>
  </si>
  <si>
    <t>CB / Proyecto</t>
  </si>
  <si>
    <t>CB 2013</t>
  </si>
  <si>
    <t>Universidad Nacional de Rosario - GAUG &amp; MPI Göttingen</t>
  </si>
  <si>
    <t>Doctorado en Biociencias Moleculares y Biomedicina</t>
  </si>
  <si>
    <t>Universidad de Ciencias Empresariales y Sociales - Hochschule Mainz</t>
  </si>
  <si>
    <t>Maestría en Negocios Internacionales</t>
  </si>
  <si>
    <t>Universidad Nacional de San Luis - Hochschule Bonn-Rhein-Sieg</t>
  </si>
  <si>
    <t>Maestría en Diseño de Sistemas Electrónicos Aplicados a la Agronomía</t>
  </si>
  <si>
    <r>
      <t xml:space="preserve">Universidad Nacional de Tucumán -                                            </t>
    </r>
    <r>
      <rPr>
        <sz val="9"/>
        <color theme="1"/>
        <rFont val="Arial"/>
        <family val="2"/>
      </rPr>
      <t>Hochschule Biberach</t>
    </r>
  </si>
  <si>
    <t>Maestría en Proyectos de Ingeniería</t>
  </si>
  <si>
    <t>CB 2014</t>
  </si>
  <si>
    <t>Universidad Nacional de Tucumán - Universität Potsdam</t>
  </si>
  <si>
    <t xml:space="preserve">Doctorado en Riesgos Naturales y Estudios Geológicos de Campo </t>
  </si>
  <si>
    <t>Universidad Nacional del Litoral - Hochschule Kaiserslautern</t>
  </si>
  <si>
    <t>Maestría en Administración y Finanzas</t>
  </si>
  <si>
    <t>Universidad Nacional de San Juan -                                          Universität Siegen</t>
  </si>
  <si>
    <t>Maestría en Sistemas Energéticos Inteligentes</t>
  </si>
  <si>
    <t>Instituto Tecnológico de Buenos Aires - Karlsruher Institut für Technologie</t>
  </si>
  <si>
    <t>Maestría en Energía y Ambiente</t>
  </si>
  <si>
    <t>CB 2015</t>
  </si>
  <si>
    <t>Universidad Nacional de San Martín - Karlsruher Institut für Technologie</t>
  </si>
  <si>
    <t>Doctorado en Astrofísica</t>
  </si>
  <si>
    <t>Universidad de Buenos Aires - Technische Universität Berlin</t>
  </si>
  <si>
    <t>Maestría en Planificación y Movilidad Urbana</t>
  </si>
  <si>
    <t>CB 2016</t>
  </si>
  <si>
    <t>Universidad Nacional del Litoral - Technische Universität Dresden</t>
  </si>
  <si>
    <r>
      <t>Doctorado en Bioquímica y Biología Aplicada</t>
    </r>
    <r>
      <rPr>
        <strike/>
        <sz val="9"/>
        <color theme="1"/>
        <rFont val="Arial"/>
        <family val="2"/>
      </rPr>
      <t xml:space="preserve"> </t>
    </r>
  </si>
  <si>
    <t>Universidad Nacional de La Plata - Universität Rostock</t>
  </si>
  <si>
    <t>Doctorado en Estudios Sociales Interdisciplinarios de Europa y América Latina</t>
  </si>
  <si>
    <t>UTN - FR San Rafael /                                    Hochschule Neu-Ulm</t>
  </si>
  <si>
    <t>Maestría en Inteligencia de Negocios</t>
  </si>
  <si>
    <t>Universidad Concepción del Uruguay                                                                   Hochschule Neubrandenburg</t>
  </si>
  <si>
    <t>Maestría en Gestión de Cultivos Extensivos</t>
  </si>
  <si>
    <t>Universidad de Congreso - Hochschule Bochum</t>
  </si>
  <si>
    <t>Maestría en Gestión Ambiental y Territorial</t>
  </si>
  <si>
    <t>CB 2019</t>
  </si>
  <si>
    <t>Universidad del Salvador /                                  Humboldt Universität zu Berlin</t>
  </si>
  <si>
    <t>Doctorado Binacional en Estudios Globales</t>
  </si>
  <si>
    <t>UTN - FR Santa Fe / 
Hochschule Emden/Leer</t>
  </si>
  <si>
    <t>Maestría en Informática Industrial, Mención Sistemas Físico-Cibernéticos Industriales</t>
  </si>
  <si>
    <t>UTN- FRC /                                                               Karlsruher Institut für Technologie</t>
  </si>
  <si>
    <t xml:space="preserve">Maestría en Ciencia Regional y Ambiental </t>
  </si>
  <si>
    <t>Universidad de Buenos Aires / Albert-Ludwigs-Universität Freiburg</t>
  </si>
  <si>
    <t>Maestría en Ciencias Biomédicas</t>
  </si>
  <si>
    <t xml:space="preserve">Universidad Nacional de San Juan / Ruhr-Universität Bochum </t>
  </si>
  <si>
    <t>Maestría en Geotermia aplicada</t>
  </si>
  <si>
    <t>Universidad Nacional del Litoral / Hochschule Kaiserslautern/ Hochschule Karlsruhe</t>
  </si>
  <si>
    <t>Licenciatura en administración</t>
  </si>
  <si>
    <t>CUADRO VII -  I.DEAR  CUAA-DAHZ</t>
  </si>
  <si>
    <t>Proyecto</t>
  </si>
  <si>
    <t>Universidad Nacional del Sur - Universität Siegen</t>
  </si>
  <si>
    <t>Ingeniería Agronómica, Civil, Mecánica, Alimentos, Química, Física, Electricista, Electrónica y Electrotécnica</t>
  </si>
  <si>
    <t>I.DEAR  2015</t>
  </si>
  <si>
    <t>Universidad Nacional de Cuyo - Technische Universität Dresden</t>
  </si>
  <si>
    <t>Ingeniería Civil y Ambiental</t>
  </si>
  <si>
    <t>Universidad Nacional del Sur - Universität Magdeburg</t>
  </si>
  <si>
    <t>Ingeniería Química, en Alimentos, Civil, Mecánica, Industrial, Ingeniería de Procesos, Ambiental y Logística</t>
  </si>
  <si>
    <t>Universidad Nacional del Litoral - Hochschule Karlsruhe</t>
  </si>
  <si>
    <t>Universidad de Buenos Aires - Hochschule Furtwangen</t>
  </si>
  <si>
    <t>Ingeniería Electrónica y BioIngeniería</t>
  </si>
  <si>
    <t>Universidad Católica Argentina -Beuth Hochschule für Technik Berlin</t>
  </si>
  <si>
    <t>Ingeniería Civil, Ambiental, Industrial y Mecánica</t>
  </si>
  <si>
    <t>I.DEAR  2017</t>
  </si>
  <si>
    <t>Universidad Nacional de San Juan                                                   Universität Siegen</t>
  </si>
  <si>
    <t>Ingeniería eléctrica</t>
  </si>
  <si>
    <t>Universidad Nacional de Cuyo                                                        Universität Kassel</t>
  </si>
  <si>
    <t>Ingeniería civil y ambiental</t>
  </si>
  <si>
    <t>Universidad Nacional de Mar del Plata - Universität des Saarlandes &amp; Universität Erlangen-Nürnberg</t>
  </si>
  <si>
    <t>Ingeneiría en Materiales</t>
  </si>
  <si>
    <t>Universidad Nacional de Santiago del Estero -                                                                                           Ostbayerische Technische Hochschule Regensburg</t>
  </si>
  <si>
    <t>I.DEAR  2021</t>
  </si>
  <si>
    <t>Universidad Nacional de Cuyo -             OTH Amberg-Weiden</t>
  </si>
  <si>
    <t>Ingeniería ambiental</t>
  </si>
  <si>
    <t>Universidad Nacional del Litoral  Ostfalia Hochschule</t>
  </si>
  <si>
    <t>Ingeniería Recursos Hídricos y Ambiental</t>
  </si>
  <si>
    <t>Fuente: Centro Universitario Argentino-Alemán</t>
  </si>
  <si>
    <r>
      <rPr>
        <b/>
        <sz val="10"/>
        <rFont val="Arial"/>
        <family val="2"/>
      </rPr>
      <t xml:space="preserve">Cuadro 6.2.6.a  </t>
    </r>
    <r>
      <rPr>
        <sz val="10"/>
        <rFont val="Arial"/>
        <family val="2"/>
      </rPr>
      <t>- CARRERAS BINACIONALES CUAA-DAHZ</t>
    </r>
  </si>
  <si>
    <t> </t>
  </si>
  <si>
    <t>Institucion Universitaria argentina / Institucion Universitaria alemana</t>
  </si>
  <si>
    <t>Universidad Nacional de Rosario / GAUG &amp; MPI Göttingen</t>
  </si>
  <si>
    <t>Universidad de Ciencias Empresariales y Sociales / Hochschule Mainz</t>
  </si>
  <si>
    <t>Universidad Nacional de San Luis / Hochschule Bonn-Rhein-Sieg</t>
  </si>
  <si>
    <t>Universidad Nacional de Tucumán / Hochschule Biberach</t>
  </si>
  <si>
    <t>Universidad Nacional de Tucumán / Universität Potsdam</t>
  </si>
  <si>
    <t>Universidad Nacional del Litoral / Hochschule Kaiserslautern</t>
  </si>
  <si>
    <t>Universidad Nacional de San Juan / Universität Siegen</t>
  </si>
  <si>
    <t>Instituto Tecnológico de Buenos Aires / Karlsruher Institut für Technologie</t>
  </si>
  <si>
    <t>Universidad Nacional de San Martín / Karlsruher Institut für Technologie</t>
  </si>
  <si>
    <t>Universidad de Buenos Aires / Technische Universität Berlin</t>
  </si>
  <si>
    <t>Universidad Nacional del Litoral / Technische Universität Dresden</t>
  </si>
  <si>
    <r>
      <t>Doctorado en Bioquímica y Biología Aplicada</t>
    </r>
    <r>
      <rPr>
        <strike/>
        <sz val="9"/>
        <color rgb="FF000000"/>
        <rFont val="Arial"/>
        <family val="2"/>
      </rPr>
      <t xml:space="preserve"> </t>
    </r>
  </si>
  <si>
    <t>Universidad Nacional de La Plata / Universität Rostock</t>
  </si>
  <si>
    <t>UTN - FR San Rafael / Hochschule Neu-Ulm</t>
  </si>
  <si>
    <t>Universidad Concepción del Uruguay / Hochschule Neubrandenburg</t>
  </si>
  <si>
    <t>Universidad de Congreso / Hochschule Bochum</t>
  </si>
  <si>
    <t>Universidad del Salvador / Humboldt-Universität zu Berlin</t>
  </si>
  <si>
    <t>UTN - FR Santa Fe /
Hochschule Emden/Leer</t>
  </si>
  <si>
    <t>UTN- FRC / Karlsruher Institut für Technologie</t>
  </si>
  <si>
    <t>Universidad Nacional del Litoral / Hochschule Kaiserslautern / Hochschule Karlsruhe</t>
  </si>
  <si>
    <t>CB 2022</t>
  </si>
  <si>
    <t xml:space="preserve">Universidad de Buenos Aires / Universität Freiburg </t>
  </si>
  <si>
    <t>Doctorado Binacional en Ciencias Biomédicas Milstein-Köhler</t>
  </si>
  <si>
    <t>Universidad Nacional de Tucumán / Technische Universität München</t>
  </si>
  <si>
    <t>Maestría en Ingeniería Geotécnica</t>
  </si>
  <si>
    <t>Universidad Nacional de Cuyo / Technische Universität München</t>
  </si>
  <si>
    <t xml:space="preserve">UTN- FRBA / Ernst-Abbe-Hochschule Jena </t>
  </si>
  <si>
    <t>Maestría en Administración de Negocios</t>
  </si>
  <si>
    <r>
      <t xml:space="preserve">Cuadro 6.2.6.b - </t>
    </r>
    <r>
      <rPr>
        <sz val="10"/>
        <color theme="1"/>
        <rFont val="Arial"/>
        <family val="2"/>
      </rPr>
      <t>I.DEAR  CUAA-DAHZ</t>
    </r>
  </si>
  <si>
    <t>Universidad Nacional de Cuyo / Technische Universität Dresden</t>
  </si>
  <si>
    <t>Universidad Nacional del Sur / Universität Magdeburg</t>
  </si>
  <si>
    <t>Universidad Nacional del Litoral / Hochschule Karlsruhe</t>
  </si>
  <si>
    <t>Universidad de Buenos Aires / Hochschule Furtwangen</t>
  </si>
  <si>
    <t>Universidad Católica Argentina / Beuth Hochschule für Technik Berlin</t>
  </si>
  <si>
    <t>Universidad Nacional de Cuyo / Universität Kassel</t>
  </si>
  <si>
    <t>Universidad Nacional de Mar del Plata / Universität des Saarlandes &amp; Universität Erlangen-Nürnberg</t>
  </si>
  <si>
    <t>Universidad Nacional de Santiago del Estero / Ostbayerische Technische Hochschule Regensburg</t>
  </si>
  <si>
    <t>I.DEAR  2022</t>
  </si>
  <si>
    <t>Universidad Nacional de Cuyo / OTH Amberg-Weiden</t>
  </si>
  <si>
    <t>Ingeniería Ambiental</t>
  </si>
  <si>
    <t>Universidad Nacional del Litoral / Ostfalia Hochschule</t>
  </si>
  <si>
    <t>(COLIA) Ingeniería Ambiental, en Recursos Hídricos y Ambiental</t>
  </si>
  <si>
    <r>
      <t xml:space="preserve">Cuadro 6.2.6.c - </t>
    </r>
    <r>
      <rPr>
        <sz val="10"/>
        <color theme="1"/>
        <rFont val="Arial"/>
        <family val="2"/>
      </rPr>
      <t>Proyectos SEMILLA  CUAA-DAHZ</t>
    </r>
  </si>
  <si>
    <t>SEMILLA 2023</t>
  </si>
  <si>
    <t>Universidad Nacional del Arte / Universidad de Heilbronn</t>
  </si>
  <si>
    <t>Maestría en Gestión Intercultural para las artes populares</t>
  </si>
  <si>
    <t>Universidad Nacional de Río Cuarto / Otto von Guericke Universität Magdeburg</t>
  </si>
  <si>
    <t>Doctorado binacional en ingeniería para energías renovables</t>
  </si>
  <si>
    <t>Universidad Nacional de San Luis / Ernst-Abbe-Hochschule Jena (EAHJ)</t>
  </si>
  <si>
    <t>Programa de Licenciatura Binacional en Administración de Negocios con Doble Titulación UNSL-EAHJ</t>
  </si>
  <si>
    <t>Universidad Nacional de Río Negro / Universidad de Kassel</t>
  </si>
  <si>
    <t>Agroecología y Sociedades</t>
  </si>
  <si>
    <t>Universidad Nacional de la Pampa / Hochschule Kaiserslautern</t>
  </si>
  <si>
    <t>Maestría Doble Titulación Gestión de la Información</t>
  </si>
  <si>
    <t>Universidad Nacional de Rafaela / Hochschule Kaiserslautern</t>
  </si>
  <si>
    <t xml:space="preserve">Universidad Nacional de Lomas de Zamora / </t>
  </si>
  <si>
    <t>Maestría en Zootecnia</t>
  </si>
  <si>
    <r>
      <rPr>
        <b/>
        <sz val="8"/>
        <color rgb="FF000000"/>
        <rFont val="Arial"/>
        <family val="2"/>
      </rPr>
      <t>Fuente</t>
    </r>
    <r>
      <rPr>
        <sz val="8"/>
        <color rgb="FF000000"/>
        <rFont val="Arial"/>
        <family val="2"/>
      </rPr>
      <t>: Centro Universitario Argentino-Alemán (CUAA)</t>
    </r>
  </si>
  <si>
    <r>
      <t>Cuadro 6.2.7 -</t>
    </r>
    <r>
      <rPr>
        <sz val="10"/>
        <color theme="1"/>
        <rFont val="Arial"/>
        <family val="2"/>
      </rPr>
      <t xml:space="preserve"> MOVILIDADES CUAA-DAHZ </t>
    </r>
  </si>
  <si>
    <t>Movilidades 2023</t>
  </si>
  <si>
    <t>Carreras Binacionales</t>
  </si>
  <si>
    <t>Grupo</t>
  </si>
  <si>
    <t>ARG.</t>
  </si>
  <si>
    <t>ALEM.</t>
  </si>
  <si>
    <t>Participantes Argentina</t>
  </si>
  <si>
    <t>Participantes Alemania</t>
  </si>
  <si>
    <t>TOTAL financiados</t>
  </si>
  <si>
    <t>Participantes por Género por Programa</t>
  </si>
  <si>
    <t>Maestrandos (M)</t>
  </si>
  <si>
    <t>Programa</t>
  </si>
  <si>
    <t>Masc.</t>
  </si>
  <si>
    <t>Fem.</t>
  </si>
  <si>
    <t>Maestrandos (F)</t>
  </si>
  <si>
    <t>Doctorandos (M)</t>
  </si>
  <si>
    <t>I.DEAR</t>
  </si>
  <si>
    <t>Doctorandos (F)</t>
  </si>
  <si>
    <t>Docentes (M)</t>
  </si>
  <si>
    <t>Financiados por Género</t>
  </si>
  <si>
    <t>Docentes (F)</t>
  </si>
  <si>
    <t>Coordinación (M)</t>
  </si>
  <si>
    <t>Coordinación (F)</t>
  </si>
  <si>
    <t>Gestión (M)</t>
  </si>
  <si>
    <t>Gestión (F)</t>
  </si>
  <si>
    <t>TOTAL CB</t>
  </si>
  <si>
    <t>Participantes por Grupo</t>
  </si>
  <si>
    <t>Grado</t>
  </si>
  <si>
    <t>Maestrías</t>
  </si>
  <si>
    <t>Doctorandos</t>
  </si>
  <si>
    <t>Docentes</t>
  </si>
  <si>
    <t>Estudiantes (M)</t>
  </si>
  <si>
    <t>Estudiantes (F)</t>
  </si>
  <si>
    <t>Financiados por Grupo</t>
  </si>
  <si>
    <t>Participantes por Género</t>
  </si>
  <si>
    <t>Estudiantes I.DEAR Masculinos</t>
  </si>
  <si>
    <t>Estudiantes de Grado</t>
  </si>
  <si>
    <t>Estudiantes I.DEAR Femeninos</t>
  </si>
  <si>
    <t>TOTAL I.DEAR</t>
  </si>
  <si>
    <t>Maestrandos CB Masculinos</t>
  </si>
  <si>
    <t>Maestrandos</t>
  </si>
  <si>
    <t>Maestrandos CB Femeninos</t>
  </si>
  <si>
    <t>Total por Grupo</t>
  </si>
  <si>
    <t>TOTAL Argentina</t>
  </si>
  <si>
    <t>TOTAL Alemania</t>
  </si>
  <si>
    <t>TOTAL</t>
  </si>
  <si>
    <t>Doctorandos Masculinos</t>
  </si>
  <si>
    <t>Estudiantes</t>
  </si>
  <si>
    <t>Doctorandos Femeninos</t>
  </si>
  <si>
    <t>Docentes Masculinos</t>
  </si>
  <si>
    <t>Docentes Femeninos</t>
  </si>
  <si>
    <t>TOTAL Género</t>
  </si>
  <si>
    <t>Coordinador Masculinos</t>
  </si>
  <si>
    <t>Coordinadores</t>
  </si>
  <si>
    <t>Masculino</t>
  </si>
  <si>
    <t>Coordinador Femeninos</t>
  </si>
  <si>
    <t>Femenino</t>
  </si>
  <si>
    <t>Gestión masculinos</t>
  </si>
  <si>
    <t>Gestores</t>
  </si>
  <si>
    <t>Gestión Femeninos</t>
  </si>
  <si>
    <t>Total Masculino</t>
  </si>
  <si>
    <t>Movilidades</t>
  </si>
  <si>
    <t>Total Femenino</t>
  </si>
  <si>
    <r>
      <rPr>
        <b/>
        <sz val="8"/>
        <color rgb="FF000000"/>
        <rFont val="Arial"/>
        <family val="2"/>
      </rPr>
      <t>Fuente</t>
    </r>
    <r>
      <rPr>
        <sz val="8"/>
        <color rgb="FF000000"/>
        <rFont val="Arial"/>
        <family val="2"/>
      </rPr>
      <t>: Centro Universitario Argentino-Alemán</t>
    </r>
  </si>
  <si>
    <t>Universidades argentinas participantes</t>
  </si>
  <si>
    <t>Carreras participantes</t>
  </si>
  <si>
    <t>.</t>
  </si>
  <si>
    <t>UNIVERSIDAD</t>
  </si>
  <si>
    <t>NOMBRE DEL PROYECTO EN QUE PARTICIPA</t>
  </si>
  <si>
    <t>CARRERA CON LA QUE PARTICIPA</t>
  </si>
  <si>
    <t>Universidad de Buenos Aires (UBA)</t>
  </si>
  <si>
    <t xml:space="preserve">
Industria4.0 (B-EIM)</t>
  </si>
  <si>
    <t>Ingeniero Electrónico</t>
  </si>
  <si>
    <t>Ingeniero Mecánico</t>
  </si>
  <si>
    <t>Ingeniero en Informática</t>
  </si>
  <si>
    <t xml:space="preserve">
COVECAF ("A-CIQ")</t>
  </si>
  <si>
    <t>Ingeniero Civil</t>
  </si>
  <si>
    <t>Ingeniero Industrial</t>
  </si>
  <si>
    <t>Ingeniero Químico</t>
  </si>
  <si>
    <t>Universidad de la Defensa Nacional</t>
  </si>
  <si>
    <t xml:space="preserve">
SEED</t>
  </si>
  <si>
    <t>Ingeniero Aeronáutico</t>
  </si>
  <si>
    <t>Ingeniero en Telecomunicaciones</t>
  </si>
  <si>
    <t>Universidad Nacional Arturo Jauretche</t>
  </si>
  <si>
    <t>Cooperación CAFDIVI 2023</t>
  </si>
  <si>
    <t>Bioingeniero</t>
  </si>
  <si>
    <t>Ingeniería Electromecánica</t>
  </si>
  <si>
    <t>SEED</t>
  </si>
  <si>
    <t>Ingeniería Aeroespacial</t>
  </si>
  <si>
    <t>Ingeniero Mecánico Electricista</t>
  </si>
  <si>
    <t>Ingeniero en Computación</t>
  </si>
  <si>
    <t>INNOV-4ALL</t>
  </si>
  <si>
    <t>Ingeniero en Mecatrónica</t>
  </si>
  <si>
    <t>ALARFRA</t>
  </si>
  <si>
    <t>Ingeniero en Industrias de la Alimentación</t>
  </si>
  <si>
    <t>Instituto Balseiro (Universidad Nacional de Cuyo)</t>
  </si>
  <si>
    <t>PHELMA-IB-IS-IDB</t>
  </si>
  <si>
    <t>Ingeniero Nuclear</t>
  </si>
  <si>
    <t>Universidad Nacional de San Martín</t>
  </si>
  <si>
    <t>Ingeniero en Materiales</t>
  </si>
  <si>
    <t>Ingeniería Nuclear</t>
  </si>
  <si>
    <t>Universidad Nacional de General Sarmiento</t>
  </si>
  <si>
    <t>Formación de Estudiantes de Ingeniería Industrial</t>
  </si>
  <si>
    <t>Universidad Nacional de Hurlingham</t>
  </si>
  <si>
    <t>Ingeniería Eléctrica</t>
  </si>
  <si>
    <t>Ingeniería Metalúrgica</t>
  </si>
  <si>
    <t>Universidad Nacional de Jujuy</t>
  </si>
  <si>
    <t>EMIDUR</t>
  </si>
  <si>
    <t>Industria4.0 (B-EIM)</t>
  </si>
  <si>
    <t>Ingeniería en Informática</t>
  </si>
  <si>
    <t>AMASCAFE</t>
  </si>
  <si>
    <t>Ingeniero en Alimentos</t>
  </si>
  <si>
    <t>Universidad Nacional de Quilmes</t>
  </si>
  <si>
    <t>CIENCIA E6</t>
  </si>
  <si>
    <t>Ingeniero en Automatización y Control Industrial</t>
  </si>
  <si>
    <t>Ingeniero Electricista</t>
  </si>
  <si>
    <t>Ingeniero Electromecánico</t>
  </si>
  <si>
    <t>Universidad Nacional de Santiago del Estero</t>
  </si>
  <si>
    <t>COFFIAMA</t>
  </si>
  <si>
    <t>ICEP</t>
  </si>
  <si>
    <t>Ingeniero Eléctrico</t>
  </si>
  <si>
    <t>COFAIDA</t>
  </si>
  <si>
    <t>Ingeniero de Sistemas</t>
  </si>
  <si>
    <t>Universidad Nacional del Chaco Austral</t>
  </si>
  <si>
    <t>Ing. en Alimentos</t>
  </si>
  <si>
    <t>COVECAF ("A-CIQ")</t>
  </si>
  <si>
    <t>Ingeniero Ambiental</t>
  </si>
  <si>
    <t>Ingeniero en Recursos Hídricos</t>
  </si>
  <si>
    <t>Universidad Nacional del Noroeste de la Provincia de Buenos Aires</t>
  </si>
  <si>
    <t>Ingeniero en Informática - Orientación Ingeniería</t>
  </si>
  <si>
    <t>Ingeniero en Informática - Orientación Procesamiento de Señales</t>
  </si>
  <si>
    <t>Ingeniería en Sistemas Informáticos</t>
  </si>
  <si>
    <t>Universidad Tecnológica Nacional</t>
  </si>
  <si>
    <t>Ingeniero en Sistemas de Información</t>
  </si>
  <si>
    <t>Código de proyecto</t>
  </si>
  <si>
    <t>Título del Proyecto</t>
  </si>
  <si>
    <t>Instituciones Francesas Participantes</t>
  </si>
  <si>
    <t>ARF 18-01</t>
  </si>
  <si>
    <t>REDCATA - Red de intercambio y Cooperación en Ciencias Agrarias y Tecnología de Alimentos</t>
  </si>
  <si>
    <t>AGRO PARIS TECH - Institut des Sciences et Industries du Vivant et de l'Environnement</t>
  </si>
  <si>
    <t>Licenciado en Química</t>
  </si>
  <si>
    <t>AGROCAMPUS OUEST - Institut supérieur des sciences agronomiques, agro- alimentaires, horticole et du paysage (fusion Institut National d'Horticulture</t>
  </si>
  <si>
    <t>Ciencias Veterinarias</t>
  </si>
  <si>
    <t>Bordeaux Sciences Agro</t>
  </si>
  <si>
    <t>Ingeniería  en Alimentos</t>
  </si>
  <si>
    <t>ARF 18-02</t>
  </si>
  <si>
    <t>AGRORISQ - Gestión de Riesgos en Sistemas de Producción Agroecológica</t>
  </si>
  <si>
    <t>Institut National Polytechnique de Toulouse (INPT) - Ecole Nationale Supérieur d’Agronomie de Toulouse (ENSAT)</t>
  </si>
  <si>
    <t xml:space="preserve">Universidad Nacional del Sur </t>
  </si>
  <si>
    <t>Montpellier SupAgro</t>
  </si>
  <si>
    <t>Ingeniería en Tecnología de los Alimentos</t>
  </si>
  <si>
    <t>VetAgro Sup</t>
  </si>
  <si>
    <t>ARF 18-03</t>
  </si>
  <si>
    <t>RAFFIAI: Red Argentina-Francesa para la Formacipon e Investigación hacia una Agricultura Innovadora</t>
  </si>
  <si>
    <t>ENSAT - École Nationale Supérieure Agronomique de Toulouse</t>
  </si>
  <si>
    <t>SUPAGRO Montpellier - Centre International d'Etudes supérieures en Sciences agronomiques</t>
  </si>
  <si>
    <t>VET AGRO SUP - Institut d'Enseignement Supérieur et de Recherche en Alimentation, Santé Animale, Sciences Agronomiques
et de l'Environnement</t>
  </si>
  <si>
    <t xml:space="preserve">Ingeniería Agronómica </t>
  </si>
  <si>
    <t>ARF 18-04</t>
  </si>
  <si>
    <t>AGRO SUSTENTABLE - Hacia una agricultura sustentable en Francia y Argentina: adaptarse a los cambios y proponer soluciones que preserven la salud y el ambiente</t>
  </si>
  <si>
    <t>ESA - Ecole Supérieure d'Agriculture d'Angers</t>
  </si>
  <si>
    <t xml:space="preserve"> Ingeniería Agronómica</t>
  </si>
  <si>
    <t>GROUPE ISA- Ecole d'Ingénieurs</t>
  </si>
  <si>
    <t>Pontificia Universidad Católica Argentina</t>
  </si>
  <si>
    <t>Ingeniería en Producción Agropecuaria</t>
  </si>
  <si>
    <t>PURPAN - Ecole d'ingénieurs de</t>
  </si>
  <si>
    <t>Universidad Nacional de Chilecito</t>
  </si>
  <si>
    <t>ARF 18-05</t>
  </si>
  <si>
    <t>PUMA - Proyecto universitario de Movilidad en Agroecología</t>
  </si>
  <si>
    <t xml:space="preserve">Universidad de Buenos Aires </t>
  </si>
  <si>
    <t>AGROCAMPUS OUEST - Institut supérieur des sciences agronomiques, agro- alimentaires, horticole et du paysage</t>
  </si>
  <si>
    <t xml:space="preserve"> Ingeniería en Recursos Naturales Renovables</t>
  </si>
  <si>
    <t>AGROSUP DIJON - Institut national supérieur des sciences agronomiques, de l'alimentation et de l'environnement</t>
  </si>
  <si>
    <t>IPLB - Institut Polytechnique LaSalle Beauvais</t>
  </si>
  <si>
    <t>ARF 18-06</t>
  </si>
  <si>
    <t>Fortalecimiento de la cooperación franco argentina en el área de las Ciencias Veterinarias</t>
  </si>
  <si>
    <t>ENVA - Ecole Nationale Vétérinaire d'Alfort</t>
  </si>
  <si>
    <t>ENVT - Ecole Nationale Vétérinaire de Toulouse</t>
  </si>
  <si>
    <t xml:space="preserve">Medicina Veterinaria </t>
  </si>
  <si>
    <t>ONIRIS - Ecole Nationale Vétérinaire, Agroalimentaire et de l'Alimentation</t>
  </si>
  <si>
    <t>ARF 18-07</t>
  </si>
  <si>
    <t>Desafíos</t>
  </si>
  <si>
    <t>Ingeniería Forestal</t>
  </si>
  <si>
    <t>Licenciatura  en  Ciencias  Biológicas</t>
  </si>
  <si>
    <t>ARF 18-08</t>
  </si>
  <si>
    <t>VAREAL - Valorización Regional de Alimentos en Francia y Argentina: identidad, calidad, sostenibilidad</t>
  </si>
  <si>
    <t xml:space="preserve">Pontificia Universidad Católica Argentina </t>
  </si>
  <si>
    <t>Ingeniería en alimentos</t>
  </si>
  <si>
    <t>Universidad católica de Córdoba</t>
  </si>
  <si>
    <t>ISARA Lyon - Institut Supérieur d'Agriculture et d'Agroalimentaire de Lyon</t>
  </si>
  <si>
    <t>Universidad Nacional de Río Negro</t>
  </si>
  <si>
    <t>Ingeniería de los Alimentos</t>
  </si>
  <si>
    <t>Ingeniería en Alimentos</t>
  </si>
  <si>
    <t>ARF 18-09</t>
  </si>
  <si>
    <t xml:space="preserve">ESCALAS - Espacio Académico para la Calidad de Agroproductos y Servicios </t>
  </si>
  <si>
    <t>ARF 18-10</t>
  </si>
  <si>
    <t>AGROPASTO - El rol de los ingenieros agrónomos e ingenieros en recursos naturales y el medio ambiente en relación con el cambio climático en zonas áridas y semiáridas</t>
  </si>
  <si>
    <t>Ingeniería en Recursos Naturales y Medio Ambiente</t>
  </si>
  <si>
    <t>Universidad Nacional de Catamarca</t>
  </si>
  <si>
    <t>Programa ARFAGRI Argentina. Tercera convocatoria – Francia Agricultura. Nómina de proyectos, universidades y carreras participantes. Año 2023-2025</t>
  </si>
  <si>
    <t>Escuelas Preuniversitarias</t>
  </si>
  <si>
    <t xml:space="preserve">ARFAGRI64-UBA2954 - </t>
  </si>
  <si>
    <t>MAFALDA</t>
  </si>
  <si>
    <t>AgroParisTech - Institut des sciences et industries du vivant et de lenvironnement</t>
  </si>
  <si>
    <t>Facultad de Agronomía - Carrera: Ingeniero agrónomo</t>
  </si>
  <si>
    <t>Facultad de Ciencias Agrarias - Carrera: Ingeniero Agrónomo</t>
  </si>
  <si>
    <t>Escuela Agrotecnica "Libertador General San Martin"</t>
  </si>
  <si>
    <t>INPT - Institut National Polytechnique de Toulouse</t>
  </si>
  <si>
    <t>Facultad de Ciencias Agrarias -
Carrera Ingeniero Agrónomo</t>
  </si>
  <si>
    <t>L Institut Agro</t>
  </si>
  <si>
    <t>ARFAGRI64-UNCU3024</t>
  </si>
  <si>
    <t>Smart-AGRO</t>
  </si>
  <si>
    <t xml:space="preserve">EI PURPAN
 </t>
  </si>
  <si>
    <t>Universidad Nacional de cuyo</t>
  </si>
  <si>
    <t>Liceo Agricola y Enologico "Domingo F. Sarmiento"</t>
  </si>
  <si>
    <t>universidad nacional de Entre Rios</t>
  </si>
  <si>
    <t>Facultad de Ciencias Agropecuarias -
Carrera Ingeniero Agrónomo</t>
  </si>
  <si>
    <t>GROUPE ISA- Ecole d'Ingénieurs
JUNIA ISA</t>
  </si>
  <si>
    <t>Universidad nacional de la pampa</t>
  </si>
  <si>
    <t>Facultad de Agronomía -
Carrera Ingeniero Agrónomo</t>
  </si>
  <si>
    <t xml:space="preserve">ISARA
</t>
  </si>
  <si>
    <t>ARFAGRI64-UNL2922</t>
  </si>
  <si>
    <t>SVET</t>
  </si>
  <si>
    <t xml:space="preserve">ENVA - Ecole Nationale Vétérinaire d'Alfort
</t>
  </si>
  <si>
    <t>Facultad de Ciencias Veterinarias - Medicina Veterinaria
Carrera Médico Veterinario</t>
  </si>
  <si>
    <t xml:space="preserve">ONIRIS - Ecole Nationale Vétérinaire, Agroalimentaire et de l'Alimentation
</t>
  </si>
  <si>
    <t xml:space="preserve">"Escuela de educación técnico profesional de nivel medio
en producción agropecuaria y agroalimentaria"
</t>
  </si>
  <si>
    <t xml:space="preserve">ARFAGRI64-UNL2989 </t>
  </si>
  <si>
    <t>TANGO</t>
  </si>
  <si>
    <t>Facultad de Ingeniería
Carrera Ingeniero Agrónomo</t>
  </si>
  <si>
    <t>Escuela de Agricultura Ganadería y Granja</t>
  </si>
  <si>
    <t xml:space="preserve">
Licenciado en Químico</t>
  </si>
  <si>
    <t>Universidad Nacional de Sur</t>
  </si>
  <si>
    <t>Departamento de Agronomía
Carrera Ingeniero Agrónomo</t>
  </si>
  <si>
    <t>Escuela de Agricultura y ganaderia</t>
  </si>
  <si>
    <t>ARFAGRI64-UNLPAM3009</t>
  </si>
  <si>
    <t>Sistemas ganaderos - Una Salud</t>
  </si>
  <si>
    <t>EI PURPADepartamento de producciones animales</t>
  </si>
  <si>
    <t>Facultad de Ciencias Veterinarias - .
Carrera Médico Veterinario</t>
  </si>
  <si>
    <t>Colegio Agropecuario REALICÓ</t>
  </si>
  <si>
    <t>Ecole Superieure Des Agricultures
Unidad Académica Otra - Departamento Producciones animales</t>
  </si>
  <si>
    <t>Unidad Académica Facultad de Ciencias Agropecuarias - .
Carrera Ingeniería Zootecnista</t>
  </si>
  <si>
    <t>ISARA
Departamento Agroecología y Medio ambiente</t>
  </si>
  <si>
    <t>Unidad Académica Alto Valle - Sede Alto Valle y Valle Medio
Carrera Otra: Medicina Veterinaria</t>
  </si>
  <si>
    <t>JUNIA-ISA Departamento Innovative and Sustainable Agricultural Systems</t>
  </si>
  <si>
    <t>ARFAGRI64-UNMDP2940</t>
  </si>
  <si>
    <t>Sistemas agrícolas y transiciones (SAT)</t>
  </si>
  <si>
    <t>EI PURPAN</t>
  </si>
  <si>
    <t>Facultad de Ciencias Agrarias - Carrera Ingeniero Agrónomo</t>
  </si>
  <si>
    <t>Facultad de Ciencias Agrarias - Ingeniero Agrónomo</t>
  </si>
  <si>
    <t>Facultad de Ciencias Agrarias y Forestales - Ingeniero Agrónomo</t>
  </si>
  <si>
    <t xml:space="preserve">Escuela Inchausti. </t>
  </si>
  <si>
    <t>ARFAGRI64-UNNOBA2962</t>
  </si>
  <si>
    <t>MATE</t>
  </si>
  <si>
    <t>Escuela de Ciencias Agrarias, Naturales y Ambientales - Escuela de Ciencias, Agrarias, Naturales y Ambientales
Carrera Ingeniero en Alimentos</t>
  </si>
  <si>
    <t>Bordeaux Sciences Agro
Unidad Académica Otra - ÉCOLE NATIONALE SUPÉRIEURE DES SCIENCES AGRONOMIQUES</t>
  </si>
  <si>
    <t>Institut National Polytechnique de Toulouse (INPT) École Nationale Supérieur dAgronomie de Toulouse
Ecole Nationale Supérieur dAgronomie de Toulouse (ENSAT)</t>
  </si>
  <si>
    <t>Escuela de Ciencias Agrarias, Naturales y Ambientales - Escuela de Ciencias, Agrarias, Naturales y
Ambientales
Carrera Ingeniero en Alimentos</t>
  </si>
  <si>
    <t>L Institut Agro
Unidad Académica Otra - L'Institut Agro Dijon, L'Institut Agro Montpellier, L'Institut Agro Rennes Angers.</t>
  </si>
  <si>
    <t>ARFAGRI64-UNRC3050</t>
  </si>
  <si>
    <t>MENDIETA</t>
  </si>
  <si>
    <t>Bordeaux Sciences Agro
 Ecole Nationale Superieure Des Sciencie Agronomiques</t>
  </si>
  <si>
    <t>Institut National Polytechnique de Toulouse (INPT) École Nationale Supérieur dAgronomie de Toulouse
Unidad Académica Otra - Ecole Nationale Supérieur dAgronomie de Toulouse (ENSAT)</t>
  </si>
  <si>
    <t>L Institut Agro
Unidad Académica Otra - 1. LInstitut Agro Rennes 2. LInstitut Agro Dijon 3. LInstitut Agro Montpellier</t>
  </si>
  <si>
    <t>VetAgro Sup
L'Institut Agro Dijon</t>
  </si>
  <si>
    <t>Segunda Convocatoria 2020 -2023</t>
  </si>
  <si>
    <t>Título</t>
  </si>
  <si>
    <t>Institución argentina</t>
  </si>
  <si>
    <t>Institución francesa</t>
  </si>
  <si>
    <t>De una ciudad a otra - Ficciones sonoras entre Paris y Buenos Aires</t>
  </si>
  <si>
    <t>Artes</t>
  </si>
  <si>
    <t>ENSAPC - ÉCOLE NATIONALE SUPÉRIEURE D'ARTS DE PARIS-CERGY</t>
  </si>
  <si>
    <t>La Plata</t>
  </si>
  <si>
    <t>Bio objetosVinculación interdisciplinaria entre el diseño y la eco concepción</t>
  </si>
  <si>
    <t>Buenos Aires</t>
  </si>
  <si>
    <t>ENSAD - ÉCOLE NATIONALE SUPÉRIEURE DES ARTS DÉCORATIF</t>
  </si>
  <si>
    <t>Moreno</t>
  </si>
  <si>
    <t>Bonpland, un archivo aumentado: diseño de un sistema de visualización a través de tecnologías de
realidad mediada.</t>
  </si>
  <si>
    <t>Nordeste</t>
  </si>
  <si>
    <t xml:space="preserve">UNIVERSITÉ DE LA ROCHELLE </t>
  </si>
  <si>
    <t>Tres de Febrero</t>
  </si>
  <si>
    <t>Creadores cuentan  su obra: Narrativas inmersivas para recuperar/conocer  las huellas detrás del
Objeto.</t>
  </si>
  <si>
    <t>San Juan</t>
  </si>
  <si>
    <t xml:space="preserve">L'ECOLE DE DESIGN - Nantes Atlantique </t>
  </si>
  <si>
    <t>Tucumán</t>
  </si>
  <si>
    <t>Los usos del sonido. Aproximaciones creativas, teóricas y tecnológicas</t>
  </si>
  <si>
    <t>Litoral</t>
  </si>
  <si>
    <t xml:space="preserve">UNIVERSITÉ PARIS 8 </t>
  </si>
  <si>
    <t>Laboratorio Transdisciplinario Artístico-Tecnológico: "Innovación orientada a una misión" para la
promoción de espacios de aprendizaje en comunidades periurbanas</t>
  </si>
  <si>
    <t>Cuyo</t>
  </si>
  <si>
    <t xml:space="preserve">UNIVERSITÉ PARIS 8 VINCENNES SAINT DENIS </t>
  </si>
  <si>
    <t>Diploma común binacional para la formación en diseño escénico. Nivel Master.</t>
  </si>
  <si>
    <t>Centro de la PBA</t>
  </si>
  <si>
    <t>ECOLE NATIONALE SUPÉRIEURE D'ARCHITECTURE</t>
  </si>
  <si>
    <t>Eco Abrigo y Paisaje : Dispositivos paisajísticos y proceso de metropolización.</t>
  </si>
  <si>
    <t>La Matanza</t>
  </si>
  <si>
    <t>ÉCOLE NATIONALE SUPÉRIEURE DARCHITECTURE DE GRENOBLE</t>
  </si>
  <si>
    <t>Memorias de los territorios desaparecidos</t>
  </si>
  <si>
    <t>Provincial de Córdoba</t>
  </si>
  <si>
    <t>ENSP ARLES -LA PHOTOGRAPHIE D'ARLES</t>
  </si>
  <si>
    <t>Villa María</t>
  </si>
  <si>
    <t>Danza y Tecnología para pensar la construcción de la identidad</t>
  </si>
  <si>
    <t>San Martín</t>
  </si>
  <si>
    <t>Université París Cité, a través de la Red de laboratorios UMR7533 / Ladyss CNRS</t>
  </si>
  <si>
    <t xml:space="preserve">Espacios inmersivos mixtos. Claves epistemológicas para su estudio, Diseño, Producción y Circulación
</t>
  </si>
  <si>
    <t>UNIVERSITÉ PARÍS EST MARNE-LA-VALLÉE</t>
  </si>
  <si>
    <t>Lanús</t>
  </si>
  <si>
    <t>Tercera Convocatoria 2023 -2025</t>
  </si>
  <si>
    <t>ONDAES- ecopoéticas &amp; ecomusicalidad. Exploraciones artísticas innovadoras a propósito del agua y sus orillas</t>
  </si>
  <si>
    <t>ENSAPC. École nationale supérieure d'arts de Paris-Cergy</t>
  </si>
  <si>
    <t>José C. Paz</t>
  </si>
  <si>
    <t>ARTE, CARTOGRAFÍA Y SIG's. Cartografías sensibles generadas a partir de imágenes satelitales obtenidas mediante Sistemas de
Información Geográfica (SIG´S)</t>
  </si>
  <si>
    <t>TOULOUSE 2 - Le Mirail - Université de TOULOUSE 2</t>
  </si>
  <si>
    <t>Avellaneda</t>
  </si>
  <si>
    <t>PROYECTO ESCÉNICO. PROGRAMA INTERNACIONAL DE ESTUDIOS EN PROYECTOS ESCÉNICOS</t>
  </si>
  <si>
    <t>NANTES - Ecole Nationale Supérieure d'Architecture</t>
  </si>
  <si>
    <t>PEDAGOGÍAS DE LA MEMORIA. Poéticas y estéticas inmersivas desde la perspectiva de los DDHH</t>
  </si>
  <si>
    <t>L'ECOLE DE DESIGN - Nantes Atlantique</t>
  </si>
  <si>
    <t>Rosario</t>
  </si>
  <si>
    <t>NARRATIVAS ESPECULATIVAS. Narrativas especulativas para otras miradas del fin del mundo</t>
  </si>
  <si>
    <t>IPGP. INSTITUT POLYTECHNIQUE GRAND PARIS</t>
  </si>
  <si>
    <t>Tierra del Fuego</t>
  </si>
  <si>
    <t>INVESTIGAR EN ARTES. Innovaciones de la investigación en artes desde la Universidad: gestos, entornos, ecologías
sensibles, territorios descentrados.</t>
  </si>
  <si>
    <t>UNIVERSITÉ SORBONNE PARIS CITÉ</t>
  </si>
  <si>
    <t>ECO FABRICA. Dispositivos eco tecnológicos al servicio del hábitat: interfaz maquetas reales / modelos virtuales</t>
  </si>
  <si>
    <t>ENSA - GRENOBLE. École Nationale Supérieure dArchitecture de Grenoble</t>
  </si>
  <si>
    <t>NANCY. Ecole Nationale Supérieure d'Architecture</t>
  </si>
  <si>
    <t>RED: CARTOGRAFÍA, MEMORIA. Red editorial y nueva cartografía de la memoria</t>
  </si>
  <si>
    <t>ENSP ARLES. École nationale supérieure de la photographie d'Arles</t>
  </si>
  <si>
    <t>TERRITORIOS, ARTES Y EDUCACIÓN. Dinámicas territoriales de acción pública. Aportes para la mediación cultural y artística francoargentina.</t>
  </si>
  <si>
    <t>REIMS CHAMPAGNE-ARDENNE</t>
  </si>
  <si>
    <t>Noroeste de la PBA</t>
  </si>
  <si>
    <t>PLATAFORMA MAST. Plataforma Franco-Argentina de Mediación en Arte-Ciencia-Tecnología</t>
  </si>
  <si>
    <t xml:space="preserve">LA ROCHELE. Université de La Rochelle </t>
  </si>
  <si>
    <t>Narratividad contemporánea. Creación digital/transmedial y narratividad contemporánea</t>
  </si>
  <si>
    <t>BORDEAUX 3 - Université Michel de Montaigne</t>
  </si>
  <si>
    <t>Córdoba</t>
  </si>
  <si>
    <t>MORFOGÉNESIS EN LA CERÁMICA. Vinculación interdiciplinaria entre Diseño y Arte</t>
  </si>
  <si>
    <t>ENSA - GRENOBLE. École Nationale Supérieure d'Architecture de Grenoble</t>
  </si>
  <si>
    <t>Asistentes de Idioma Francés entrantes</t>
  </si>
  <si>
    <t>Asistentes de Idioma Español salientes</t>
  </si>
  <si>
    <t>UADER - Universidad Autónoma de Entre Ríos</t>
  </si>
  <si>
    <t>UBA - Universidad de Buenos Aires</t>
  </si>
  <si>
    <t>-</t>
  </si>
  <si>
    <t>UNC - Universidad Nacional de Córdoba</t>
  </si>
  <si>
    <t>UNCA - Universidad Nacional de Catamarca</t>
  </si>
  <si>
    <t>UNCU - Universidad Nacional de Cuyo</t>
  </si>
  <si>
    <t>UNL - Universidad Nacional del Litoral</t>
  </si>
  <si>
    <t>UNLP -  La Pampa</t>
  </si>
  <si>
    <t>UNLP - Universidad Nacional de La Plata</t>
  </si>
  <si>
    <t>UNMDP - Universidad Nacional de Mar del Plata</t>
  </si>
  <si>
    <t>UNSAM - Universidad Nacional de San Martin</t>
  </si>
  <si>
    <t>UNT - Universidad Nacional de Tucumán</t>
  </si>
  <si>
    <t>UNTREF - Universidad Nacional de Tres de Febrero</t>
  </si>
  <si>
    <t>Universidades Nacionales</t>
  </si>
  <si>
    <t>UNIPE - Universidad Pedagógica Nacional </t>
  </si>
  <si>
    <t>UNLU - Universidad Nacional de Luján </t>
  </si>
  <si>
    <t>UNNOBA - Universidad Nacional del Noroeste de la Provincia de Buenos Aires </t>
  </si>
  <si>
    <t>UPE - Universidad Provincial de Ezeiza </t>
  </si>
  <si>
    <t>UNCU - Universidad Nacional de Cuyo </t>
  </si>
  <si>
    <t>UNCA - Universidad Nacional de Catamarca </t>
  </si>
  <si>
    <t>UNCOMA - Universidad Nacional del Comahue </t>
  </si>
  <si>
    <t>UNQ - Universidad Nacional de Quilmes </t>
  </si>
  <si>
    <t>UNM - Universidad Nacional de Moreno </t>
  </si>
  <si>
    <t>UNSAM - Universidad Nacional de General San Martín </t>
  </si>
  <si>
    <t>UNCOR - Universidad Nacional de Córdoba </t>
  </si>
  <si>
    <t>UNL - Universidad Nacional del Litoral </t>
  </si>
  <si>
    <t>UNSA - Universidad Nacional de Salta </t>
  </si>
  <si>
    <t>UNLPAM - Universidad Nacional de La Pampa </t>
  </si>
  <si>
    <t>UNLM - Universidad Nacional de La Matanza </t>
  </si>
  <si>
    <t>UNCAus - Universidad Nacional del Chaco Austral </t>
  </si>
  <si>
    <t>UNNE - Universidad Nacional del Nordeste </t>
  </si>
  <si>
    <t>UNICEN - Universidad Nacional del Centro  de la Provincia de Buenos Aires </t>
  </si>
  <si>
    <t>UNAJ - Universidad Nacional Arturo Jauretche </t>
  </si>
  <si>
    <t>UNER - Universidad Nacional de Entre Ríos </t>
  </si>
  <si>
    <t>UNJU - Universidad Nacional de Jujuy </t>
  </si>
  <si>
    <t>UNCL - Universidad Nacional de los Comechingones </t>
  </si>
  <si>
    <t>UNLA - Universidad Nacional de Lanús </t>
  </si>
  <si>
    <t>UNSJ - Universidad Nacional de San Juan </t>
  </si>
  <si>
    <t>UNVM - Universidad Nacional de Villa María </t>
  </si>
  <si>
    <t>UNAHUR - Universidad Nacional de Hurlingham </t>
  </si>
  <si>
    <t>UNS - Universidad Nacional del Sur </t>
  </si>
  <si>
    <t>UNDAV - Universidad Nacional de Avellaneda </t>
  </si>
  <si>
    <t>UNDEF - Universidad de la Defensa Nacional </t>
  </si>
  <si>
    <t>UADER - Universidad Autónoma de Entre Ríos </t>
  </si>
  <si>
    <t>UNRAF - Universidad Nacional de Rafaela </t>
  </si>
  <si>
    <t>UNT - Universidad Nacional de Tucumán </t>
  </si>
  <si>
    <t>UNRN - Universidad Nacional de Río Negro </t>
  </si>
  <si>
    <t>UNAM - Universidad Nacional de Misiones </t>
  </si>
  <si>
    <t>UNLAR - Universidad Nacional de La Rioja </t>
  </si>
  <si>
    <t>UNRC - Universidad Nacional de Río Cuarto </t>
  </si>
  <si>
    <t>UNPAZ - Universidad Nacional de José Clemente Paz </t>
  </si>
  <si>
    <t>UNR - Universidad Nacional de Rosario </t>
  </si>
  <si>
    <t>UNSL - Universidad Nacional de San Luis </t>
  </si>
  <si>
    <t>UNTDF - Universidad Nacional de Tierra  del Fuego , Antártida e Islas del Atlántico Sur </t>
  </si>
  <si>
    <t>UNPSJB - Universidad Nacional  de la Patagonia San Juan Bosco </t>
  </si>
  <si>
    <t>UNA - Universidad  Nacional de las Artes </t>
  </si>
  <si>
    <t>UBA - Universidad de Buenos Aires </t>
  </si>
  <si>
    <t>UPC - Universidad Provincial de Córdoba </t>
  </si>
  <si>
    <t>UTN - Universidad Tecnológica Nacional </t>
  </si>
  <si>
    <t>UNGS - Universidad Nacional de General Sarmiento </t>
  </si>
  <si>
    <t>UNTDF - Universidad Nacional de Tierra  del Fuego, Antártida e Islas del Atlántico Sur </t>
  </si>
  <si>
    <t>Universidades Privadas</t>
  </si>
  <si>
    <t>Universidad Católica de Salta</t>
  </si>
  <si>
    <t>Universidad Nacional de las Artes (UNA)</t>
  </si>
  <si>
    <t>Universidad Nacional del Noroeste de la Pcia. de Buenos Aires (UNNOBA)</t>
  </si>
  <si>
    <t>Universidad Nacional de Entre Ríos (UNER)</t>
  </si>
  <si>
    <t>Universidad Nacional de Cuyo (UNCU)</t>
  </si>
  <si>
    <t>Universidad Nacional de Quilmes (UNQ)</t>
  </si>
  <si>
    <t>Universidad Nacional de Córdoba (UNC)</t>
  </si>
  <si>
    <t>Universidad Nacional de José C. Paz (UNPAZ)</t>
  </si>
  <si>
    <t>Universidad Nacional del Litoral (UNL)</t>
  </si>
  <si>
    <t>Universidad Nacional de San Martín (UNSAM)</t>
  </si>
  <si>
    <t>Universidad Nacional de Mar del Plata (UNMDP)</t>
  </si>
  <si>
    <t>Universidad Nacional de La Matanza</t>
  </si>
  <si>
    <t>Universidad Nacional de Los Comechingones</t>
  </si>
  <si>
    <t xml:space="preserve">Universidad Católica Argentina </t>
  </si>
  <si>
    <t xml:space="preserve">Universidad Torcuato Di Tella </t>
  </si>
  <si>
    <t>Inst. Univ de Ciencias de la Salud - Fundación H. A. Barceló</t>
  </si>
  <si>
    <t>Universidad Siglo 21</t>
  </si>
  <si>
    <t>Universidad Abierta Interamericana</t>
  </si>
  <si>
    <t xml:space="preserve">Universidad del Salvador </t>
  </si>
  <si>
    <t xml:space="preserve">Universidad Blas Pascal </t>
  </si>
  <si>
    <t>Instituto Tecnológico de Bs As (ITBA)</t>
  </si>
  <si>
    <t xml:space="preserve">Universidad de San Andrés </t>
  </si>
  <si>
    <t xml:space="preserve">Universidad Católica de Santa Fe </t>
  </si>
  <si>
    <t xml:space="preserve">Universidad de Congreso </t>
  </si>
  <si>
    <t xml:space="preserve">Universidad Nacional de Luján (UNLU) </t>
  </si>
  <si>
    <t xml:space="preserve">Universidad Nacional de Entre Ríos (UNER) </t>
  </si>
  <si>
    <t xml:space="preserve">Universidad Nacional de las Artes (UNA) </t>
  </si>
  <si>
    <t xml:space="preserve">Universidad Nacional de Quilmes (UNQ) </t>
  </si>
  <si>
    <t xml:space="preserve">Universidad Nacional del Litoral (UNL) </t>
  </si>
  <si>
    <t xml:space="preserve">Universidad Nacional de Mar del Plata (UNMdP) </t>
  </si>
  <si>
    <t xml:space="preserve">Universidad Nacional de Hurlingham (UNAHUR) </t>
  </si>
  <si>
    <t xml:space="preserve">Universidad Nacional de Cuyo (UNCU) </t>
  </si>
  <si>
    <t>Universidad Nacional del Noroeste de la Pcia de Bs. As. (UNNOBA)</t>
  </si>
  <si>
    <t xml:space="preserve">Universidad Nacional de San Martín (UNSAM) </t>
  </si>
  <si>
    <t xml:space="preserve">Universidad Nacional de Córdoba (UNC) </t>
  </si>
  <si>
    <t xml:space="preserve">Universidad Nacional José Clemente Paz (UNPAZ) </t>
  </si>
  <si>
    <t xml:space="preserve">Universidad Nacional del Sur (UNS) </t>
  </si>
  <si>
    <t xml:space="preserve">Universidad Nacional de Río Negro (UNRN) </t>
  </si>
  <si>
    <t xml:space="preserve">Universidad Nacional del Chaco Austral (UNCAUS) </t>
  </si>
  <si>
    <t>Universidad Nacional de Los Comechingones (UNLC)</t>
  </si>
  <si>
    <t xml:space="preserve">Universidad Nacional de La Matanza (UNLaM) </t>
  </si>
  <si>
    <t>Universidades Provinciales</t>
  </si>
  <si>
    <t>Universidad Torcuato Di Tella</t>
  </si>
  <si>
    <t>Universidad del Salvador</t>
  </si>
  <si>
    <t>Fundación Universidad de San Andres</t>
  </si>
  <si>
    <t>Universidad de Congreso</t>
  </si>
  <si>
    <t>Universidad Católica Argentina</t>
  </si>
  <si>
    <t>Fundación Barceló</t>
  </si>
  <si>
    <t>Instituto Tecnologico de Buenos Aires</t>
  </si>
  <si>
    <t>Coordinación</t>
  </si>
  <si>
    <t>Gestión</t>
  </si>
  <si>
    <t>Cuadro 6.2.1 - Carreras Argentinas con Acreditación Regional de Carreras Universitarias del MERCOSUR: ARCU-SUR. Año 2023</t>
  </si>
  <si>
    <t>Cuadro 6.2.2 -  Programa MARCA. Distribución de movilidades realizadas por país y por carrera. Año 2023</t>
  </si>
  <si>
    <t>Cuadro 6.2.3 - Estudios Sectoriales en Educación Superior del MERCOSUR. Año 2023</t>
  </si>
  <si>
    <t>Cuadro 6.2.5 - PROGRAMA ERASMUS+ . Año 2023</t>
  </si>
  <si>
    <t>Cuadro 6.2.8 - Cantidad de movilidades estudiantiles en curso (Argentina a Francia)  según universidad de origen participante del Programa ARFITEC 6° Convocatoria. Año 2023</t>
  </si>
  <si>
    <t>Cuadro 6.2.9 - Programa ARFAGRI Argentina. Segunda convocatoria – Francia Agricultura. Nómina de proyectos, universidades y carreras participantes. Año 2023</t>
  </si>
  <si>
    <t>Cuadro 6.2.10  -  Programa INNOVART - Año 2023</t>
  </si>
  <si>
    <t>Cuadro 6.2.11  - PROGRAMA DE COOPERACIÓN ENTRE LICEOS AGRÍCOLAS  FRANCESES  Y  ESCUELAS  AGROTÉCNICAS  ARGENTINAS . Nómina de universidades y escuelas preuniversitarias participantes. Año 2023</t>
  </si>
  <si>
    <t>Cuadro 6.2.12 - Programa Franco Argentino de Asistentes de Idiomas 2023</t>
  </si>
  <si>
    <t>Cuadro 6.2.13  - Nómina de Universidades participantes de la Iniciativa de apoyo al desarrollo de estrategias virtuales para la internacionalización integral. Año 2023</t>
  </si>
  <si>
    <t>Cuadro 6.2.14  -  Instituciones Universitarias participantes de la Conferencia FAUBAI 2023</t>
  </si>
  <si>
    <t>Cuadro 6.2.15  -  Instituciones Universitarias participantes de la Conferencia NAFSA 2023</t>
  </si>
  <si>
    <t>Cuadro 6.2.16  - Instituciones Universitarias participantes de la Conferencia EAIE 2023</t>
  </si>
  <si>
    <r>
      <t xml:space="preserve">Cuadro 6.2.1  - </t>
    </r>
    <r>
      <rPr>
        <sz val="10"/>
        <color rgb="FF000000"/>
        <rFont val="Arial"/>
        <family val="2"/>
      </rPr>
      <t>Carreras Argentinas con Acreditación Regional de Carreras Universitarias del MERCOSUR: ARCU-SUR. Año 2023</t>
    </r>
  </si>
  <si>
    <t>Ingniería Mecánica</t>
  </si>
  <si>
    <r>
      <t xml:space="preserve">Cuadro 6.2.3 - </t>
    </r>
    <r>
      <rPr>
        <sz val="10"/>
        <rFont val="Arial"/>
        <family val="2"/>
      </rPr>
      <t>Proyectos aprobados III Convocatoria a Redes Académicas de investigación NEIES. Año 2023</t>
    </r>
  </si>
  <si>
    <r>
      <rPr>
        <b/>
        <sz val="8"/>
        <color rgb="FF242424"/>
        <rFont val="Arial"/>
        <family val="2"/>
      </rPr>
      <t xml:space="preserve">Fuente: </t>
    </r>
    <r>
      <rPr>
        <sz val="8"/>
        <color rgb="FF242424"/>
        <rFont val="Arial"/>
        <family val="2"/>
      </rPr>
      <t>Programa de Internacionalización de la Educación Superior y Cooperación Internacional - SPU</t>
    </r>
  </si>
  <si>
    <r>
      <t>Cuadro 6.2.5</t>
    </r>
    <r>
      <rPr>
        <sz val="10"/>
        <color rgb="FF000000"/>
        <rFont val="Arial"/>
      </rPr>
      <t xml:space="preserve"> - PROGRAMA ERASMUS+. Año 2023</t>
    </r>
  </si>
  <si>
    <r>
      <t xml:space="preserve">Cuadro 6.2.9 -  </t>
    </r>
    <r>
      <rPr>
        <sz val="10"/>
        <color rgb="FF000000"/>
        <rFont val="Arial"/>
        <family val="2"/>
      </rPr>
      <t>Programa ARFAGRI Argentina. Segunda convocatoria – Francia Agricultura. Nómina de proyectos, universidades y carreras participantes. Año 2017- 2023</t>
    </r>
  </si>
  <si>
    <r>
      <rPr>
        <b/>
        <sz val="8"/>
        <color rgb="FF242424"/>
        <rFont val="Arial"/>
        <family val="2"/>
      </rPr>
      <t>Fuente:</t>
    </r>
    <r>
      <rPr>
        <sz val="8"/>
        <color rgb="FF242424"/>
        <rFont val="Arial"/>
        <family val="2"/>
      </rPr>
      <t xml:space="preserve"> Programa de Internacionalización de la Educación Superior y Cooperación Internacional (PIESCI)</t>
    </r>
  </si>
  <si>
    <r>
      <t xml:space="preserve">Cuadro 6.2.10 - </t>
    </r>
    <r>
      <rPr>
        <sz val="10"/>
        <rFont val="Arial"/>
        <family val="2"/>
      </rPr>
      <t>Programa INNOVART. Año 2023</t>
    </r>
  </si>
  <si>
    <t>Universidad participante</t>
  </si>
  <si>
    <r>
      <t xml:space="preserve">Cuadro 6.2.13 - </t>
    </r>
    <r>
      <rPr>
        <sz val="10"/>
        <color rgb="FF000000"/>
        <rFont val="Arial"/>
      </rPr>
      <t>Instituciones Universitarias participantes de la convocatoria Iniciativa de apoyo al Desarrollo de Estrategias Virtuales de Internacionalización Integral</t>
    </r>
    <r>
      <rPr>
        <b/>
        <sz val="10"/>
        <color rgb="FF000000"/>
        <rFont val="Arial"/>
      </rPr>
      <t>.</t>
    </r>
  </si>
  <si>
    <r>
      <t xml:space="preserve">Cuadro 6.2.12 - </t>
    </r>
    <r>
      <rPr>
        <sz val="10"/>
        <color rgb="FF000000"/>
        <rFont val="Arial"/>
        <family val="2"/>
      </rPr>
      <t>Instituciones Universitarias participantes de la convocatorial fortalecimiento de ORIS 2023</t>
    </r>
    <r>
      <rPr>
        <b/>
        <sz val="10"/>
        <color rgb="FF000000"/>
        <rFont val="Arial"/>
        <family val="2"/>
      </rPr>
      <t>.</t>
    </r>
  </si>
  <si>
    <r>
      <t>Cuadro 6.2.11</t>
    </r>
    <r>
      <rPr>
        <sz val="10"/>
        <color rgb="FF000000"/>
        <rFont val="Arial"/>
        <family val="2"/>
      </rPr>
      <t xml:space="preserve"> -  Programa Franco Argentino de Asistentes de Idiomas (Argentina-Francia). Cantidad de asistentes de idioma frances entrantes y de idioma español salientes según universidades participantes. Año 2023</t>
    </r>
  </si>
  <si>
    <r>
      <t xml:space="preserve">Cuadro 6.2.8 - </t>
    </r>
    <r>
      <rPr>
        <sz val="10"/>
        <rFont val="Arial"/>
        <family val="2"/>
      </rPr>
      <t xml:space="preserve"> Programa ARFITEC 7° Convocatoria. (Argentina-Francia) Nómina de universidades por proyecto/s y carrera/s participantes. Año 2023</t>
    </r>
  </si>
  <si>
    <r>
      <t xml:space="preserve">Cuadro 6.2.14 - </t>
    </r>
    <r>
      <rPr>
        <sz val="10"/>
        <color rgb="FF000000"/>
        <rFont val="Arial"/>
        <family val="2"/>
      </rPr>
      <t>Instituciones Universitarias participantes de la Conferencia FAUBAI 2023, realizada de  manera presencial entre el 15 y el 19 de abril.</t>
    </r>
  </si>
  <si>
    <r>
      <t xml:space="preserve">Cuadro 6.2.15 - </t>
    </r>
    <r>
      <rPr>
        <sz val="10"/>
        <color rgb="FF000000"/>
        <rFont val="Arial"/>
        <family val="2"/>
      </rPr>
      <t>Instituciones Universitarias participantes de la Conferencia NAFSA 2023, realizada de manera presentcial entre el 30 de mayo y 2 de junio</t>
    </r>
    <r>
      <rPr>
        <b/>
        <sz val="10"/>
        <color rgb="FF000000"/>
        <rFont val="Arial"/>
        <family val="2"/>
      </rPr>
      <t>.</t>
    </r>
  </si>
  <si>
    <r>
      <t xml:space="preserve">Cuadro 6.2.16 - </t>
    </r>
    <r>
      <rPr>
        <sz val="10"/>
        <color rgb="FF000000"/>
        <rFont val="Arial"/>
        <family val="2"/>
      </rPr>
      <t>Instituciones Universitarias participantes de la Conferencia EAIE 2023, realizada de manera presencial entre el 26 y 29 de septiembre</t>
    </r>
    <r>
      <rPr>
        <b/>
        <sz val="10"/>
        <color rgb="FF000000"/>
        <rFont val="Arial"/>
        <family val="2"/>
      </rPr>
      <t>.</t>
    </r>
  </si>
  <si>
    <t>Capítulo 6.</t>
  </si>
  <si>
    <t xml:space="preserve">6.2 Programa de Internacionalización de la Educación Superior y Cooperación Internacional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</si>
</sst>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2C0A]\ * #,##0_ ;_ [$$-2C0A]\ * \-#,##0_ ;_ [$$-2C0A]\ * &quot;-&quot;_ ;_ @_ "/>
  </numFmts>
  <fonts count="51" x14ac:knownFonts="1">
    <font>
      <sz val="11"/>
      <name val="Arial"/>
    </font>
    <font>
      <sz val="11"/>
      <color theme="1"/>
      <name val="Calibri"/>
      <family val="2"/>
      <scheme val="minor"/>
    </font>
    <font>
      <sz val="11"/>
      <color theme="1"/>
      <name val="Calibri"/>
      <family val="2"/>
      <scheme val="minor"/>
    </font>
    <font>
      <sz val="10"/>
      <name val="Arial"/>
      <family val="2"/>
    </font>
    <font>
      <sz val="11"/>
      <name val="Arial"/>
      <family val="2"/>
    </font>
    <font>
      <sz val="10"/>
      <name val="Calibri"/>
      <family val="2"/>
    </font>
    <font>
      <sz val="11"/>
      <color theme="1"/>
      <name val="Calibri"/>
      <family val="2"/>
      <scheme val="minor"/>
    </font>
    <font>
      <sz val="9"/>
      <color rgb="FF000000"/>
      <name val="Arial"/>
      <family val="2"/>
    </font>
    <font>
      <sz val="9"/>
      <name val="Arial"/>
      <family val="2"/>
    </font>
    <font>
      <sz val="11"/>
      <color theme="1"/>
      <name val="Arial"/>
      <family val="2"/>
    </font>
    <font>
      <sz val="9"/>
      <color theme="1"/>
      <name val="Arial"/>
      <family val="2"/>
    </font>
    <font>
      <b/>
      <sz val="9"/>
      <color theme="1"/>
      <name val="Arial"/>
      <family val="2"/>
    </font>
    <font>
      <sz val="8"/>
      <color theme="1"/>
      <name val="Arial"/>
      <family val="2"/>
    </font>
    <font>
      <sz val="14"/>
      <color theme="1"/>
      <name val="Arial"/>
      <family val="2"/>
    </font>
    <font>
      <strike/>
      <sz val="9"/>
      <color theme="1"/>
      <name val="Arial"/>
      <family val="2"/>
    </font>
    <font>
      <b/>
      <sz val="11"/>
      <color theme="1"/>
      <name val="Arial"/>
      <family val="2"/>
    </font>
    <font>
      <sz val="10"/>
      <color rgb="FF000000"/>
      <name val="Arial"/>
      <family val="2"/>
    </font>
    <font>
      <sz val="10"/>
      <color theme="1"/>
      <name val="Arial"/>
      <family val="2"/>
    </font>
    <font>
      <b/>
      <sz val="10"/>
      <color theme="1"/>
      <name val="Arial"/>
      <family val="2"/>
    </font>
    <font>
      <sz val="10"/>
      <name val="Arial"/>
      <family val="2"/>
    </font>
    <font>
      <u/>
      <sz val="11"/>
      <color theme="10"/>
      <name val="Arial"/>
      <family val="2"/>
    </font>
    <font>
      <sz val="11"/>
      <color rgb="FFFF0000"/>
      <name val="Arial"/>
      <family val="2"/>
    </font>
    <font>
      <b/>
      <sz val="11"/>
      <name val="Arial"/>
      <family val="2"/>
    </font>
    <font>
      <b/>
      <sz val="9"/>
      <name val="Arial"/>
      <family val="2"/>
    </font>
    <font>
      <b/>
      <sz val="9"/>
      <color rgb="FF000000"/>
      <name val="Arial"/>
      <family val="2"/>
    </font>
    <font>
      <b/>
      <sz val="10"/>
      <name val="Arial"/>
      <family val="2"/>
    </font>
    <font>
      <sz val="8"/>
      <color rgb="FF000000"/>
      <name val="Arial"/>
      <family val="2"/>
    </font>
    <font>
      <b/>
      <sz val="8"/>
      <color rgb="FF000000"/>
      <name val="Arial"/>
      <family val="2"/>
    </font>
    <font>
      <b/>
      <sz val="9"/>
      <color indexed="8"/>
      <name val="Arial"/>
      <family val="2"/>
    </font>
    <font>
      <b/>
      <sz val="8"/>
      <name val="Arial"/>
      <family val="2"/>
    </font>
    <font>
      <sz val="8"/>
      <name val="Arial"/>
      <family val="2"/>
    </font>
    <font>
      <sz val="14"/>
      <color rgb="FF767676"/>
      <name val="Arial"/>
      <family val="2"/>
    </font>
    <font>
      <strike/>
      <sz val="9"/>
      <color rgb="FF000000"/>
      <name val="Arial"/>
      <family val="2"/>
    </font>
    <font>
      <sz val="9"/>
      <name val="Calibri"/>
      <family val="2"/>
    </font>
    <font>
      <b/>
      <sz val="9"/>
      <color rgb="FFFF0000"/>
      <name val="Arial"/>
      <family val="2"/>
    </font>
    <font>
      <b/>
      <sz val="12"/>
      <name val="Arial"/>
      <family val="2"/>
    </font>
    <font>
      <b/>
      <sz val="10"/>
      <color rgb="FF000000"/>
      <name val="Arial"/>
      <family val="2"/>
    </font>
    <font>
      <sz val="10"/>
      <color theme="1"/>
      <name val="Calibri"/>
      <family val="2"/>
    </font>
    <font>
      <sz val="11"/>
      <color rgb="FF000000"/>
      <name val="Calibri"/>
      <family val="2"/>
    </font>
    <font>
      <sz val="9"/>
      <name val="Arial"/>
      <family val="2"/>
    </font>
    <font>
      <sz val="11"/>
      <name val="Arial"/>
      <family val="2"/>
    </font>
    <font>
      <sz val="10"/>
      <color rgb="FF1F1F1F"/>
      <name val="Arial"/>
      <family val="2"/>
    </font>
    <font>
      <b/>
      <sz val="10"/>
      <color rgb="FF000000"/>
      <name val="Arial"/>
    </font>
    <font>
      <sz val="10"/>
      <color rgb="FF000000"/>
      <name val="Arial"/>
    </font>
    <font>
      <b/>
      <sz val="10"/>
      <color theme="0"/>
      <name val="Arial"/>
      <family val="2"/>
    </font>
    <font>
      <sz val="8"/>
      <color rgb="FF242424"/>
      <name val="Arial"/>
      <family val="2"/>
    </font>
    <font>
      <b/>
      <sz val="8"/>
      <color rgb="FF242424"/>
      <name val="Arial"/>
      <family val="2"/>
    </font>
    <font>
      <sz val="10"/>
      <color rgb="FF242424"/>
      <name val="Arial"/>
      <family val="2"/>
    </font>
    <font>
      <sz val="11"/>
      <color rgb="FF000000"/>
      <name val="Arial"/>
      <family val="2"/>
    </font>
    <font>
      <sz val="48"/>
      <color rgb="FF002060"/>
      <name val="Calibri"/>
      <family val="2"/>
      <scheme val="minor"/>
    </font>
    <font>
      <b/>
      <sz val="48"/>
      <color rgb="FF002060"/>
      <name val="Calibri"/>
      <family val="2"/>
      <scheme val="minor"/>
    </font>
  </fonts>
  <fills count="12">
    <fill>
      <patternFill patternType="none"/>
    </fill>
    <fill>
      <patternFill patternType="gray125"/>
    </fill>
    <fill>
      <patternFill patternType="solid">
        <fgColor rgb="FFFFFFFF"/>
        <bgColor indexed="64"/>
      </patternFill>
    </fill>
    <fill>
      <patternFill patternType="solid">
        <fgColor rgb="FFD9D9D9"/>
        <bgColor indexed="64"/>
      </patternFill>
    </fill>
    <fill>
      <patternFill patternType="solid">
        <fgColor theme="0" tint="-0.249977111117893"/>
        <bgColor indexed="64"/>
      </patternFill>
    </fill>
    <fill>
      <patternFill patternType="solid">
        <fgColor theme="0"/>
        <bgColor indexed="64"/>
      </patternFill>
    </fill>
    <fill>
      <patternFill patternType="solid">
        <fgColor rgb="FFFFFFFF"/>
        <bgColor rgb="FF000000"/>
      </patternFill>
    </fill>
    <fill>
      <patternFill patternType="solid">
        <fgColor theme="4" tint="-0.499984740745262"/>
        <bgColor indexed="64"/>
      </patternFill>
    </fill>
    <fill>
      <patternFill patternType="solid">
        <fgColor theme="4" tint="0.79998168889431442"/>
        <bgColor indexed="64"/>
      </patternFill>
    </fill>
    <fill>
      <patternFill patternType="solid">
        <fgColor theme="0" tint="-0.14999847407452621"/>
        <bgColor theme="6"/>
      </patternFill>
    </fill>
    <fill>
      <patternFill patternType="solid">
        <fgColor theme="0"/>
        <bgColor theme="6"/>
      </patternFill>
    </fill>
    <fill>
      <patternFill patternType="solid">
        <fgColor theme="0"/>
        <bgColor rgb="FF000000"/>
      </patternFill>
    </fill>
  </fills>
  <borders count="3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top style="medium">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style="medium">
        <color theme="0" tint="-0.34998626667073579"/>
      </top>
      <bottom/>
      <diagonal/>
    </border>
    <border>
      <left style="thin">
        <color theme="0" tint="-0.34998626667073579"/>
      </left>
      <right style="thin">
        <color theme="0" tint="-0.34998626667073579"/>
      </right>
      <top/>
      <bottom style="medium">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3" fillId="0" borderId="0"/>
    <xf numFmtId="0" fontId="4" fillId="0" borderId="0"/>
    <xf numFmtId="0" fontId="6" fillId="0" borderId="0"/>
    <xf numFmtId="0" fontId="2" fillId="0" borderId="0"/>
    <xf numFmtId="0" fontId="2" fillId="0" borderId="0"/>
    <xf numFmtId="0" fontId="20" fillId="0" borderId="0" applyNumberFormat="0" applyFill="0" applyBorder="0" applyAlignment="0" applyProtection="0"/>
    <xf numFmtId="0" fontId="1" fillId="0" borderId="0"/>
    <xf numFmtId="9" fontId="40" fillId="0" borderId="0" applyFont="0" applyFill="0" applyBorder="0" applyAlignment="0" applyProtection="0"/>
  </cellStyleXfs>
  <cellXfs count="351">
    <xf numFmtId="0" fontId="0" fillId="0" borderId="0" xfId="0"/>
    <xf numFmtId="0" fontId="9" fillId="0" borderId="0" xfId="4" applyFont="1"/>
    <xf numFmtId="0" fontId="9" fillId="0" borderId="0" xfId="4" applyFont="1" applyAlignment="1">
      <alignment horizontal="left"/>
    </xf>
    <xf numFmtId="0" fontId="9" fillId="0" borderId="0" xfId="4" applyFont="1" applyAlignment="1">
      <alignment horizontal="left" vertical="center"/>
    </xf>
    <xf numFmtId="0" fontId="10" fillId="0" borderId="11" xfId="4" applyFont="1" applyBorder="1" applyAlignment="1">
      <alignment horizontal="left" vertical="center" wrapText="1"/>
    </xf>
    <xf numFmtId="0" fontId="11" fillId="3" borderId="12" xfId="4" applyFont="1" applyFill="1" applyBorder="1" applyAlignment="1">
      <alignment horizontal="center" vertical="center" wrapText="1"/>
    </xf>
    <xf numFmtId="0" fontId="12" fillId="0" borderId="11" xfId="4" applyFont="1" applyBorder="1" applyAlignment="1">
      <alignment horizontal="left" vertical="center" wrapText="1"/>
    </xf>
    <xf numFmtId="0" fontId="10" fillId="0" borderId="13" xfId="4" applyFont="1" applyBorder="1" applyAlignment="1">
      <alignment horizontal="left" vertical="center" wrapText="1"/>
    </xf>
    <xf numFmtId="0" fontId="11" fillId="4" borderId="14" xfId="4" applyFont="1" applyFill="1" applyBorder="1" applyAlignment="1">
      <alignment vertical="center" wrapText="1"/>
    </xf>
    <xf numFmtId="0" fontId="11" fillId="4" borderId="15" xfId="4" applyFont="1" applyFill="1" applyBorder="1" applyAlignment="1">
      <alignment vertical="center" wrapText="1"/>
    </xf>
    <xf numFmtId="0" fontId="10" fillId="0" borderId="16" xfId="4" applyFont="1" applyBorder="1" applyAlignment="1">
      <alignment horizontal="left" vertical="center" wrapText="1"/>
    </xf>
    <xf numFmtId="0" fontId="11" fillId="3" borderId="16" xfId="4" applyFont="1" applyFill="1" applyBorder="1" applyAlignment="1">
      <alignment horizontal="center" vertical="center" wrapText="1"/>
    </xf>
    <xf numFmtId="0" fontId="11" fillId="3" borderId="11" xfId="4" applyFont="1" applyFill="1" applyBorder="1" applyAlignment="1">
      <alignment horizontal="center" vertical="center" wrapText="1"/>
    </xf>
    <xf numFmtId="0" fontId="0" fillId="0" borderId="0" xfId="4" applyFont="1" applyAlignment="1">
      <alignment horizontal="left"/>
    </xf>
    <xf numFmtId="49" fontId="8" fillId="0" borderId="11" xfId="4" applyNumberFormat="1" applyFont="1" applyBorder="1" applyAlignment="1">
      <alignment horizontal="left" vertical="center" wrapText="1"/>
    </xf>
    <xf numFmtId="0" fontId="11" fillId="3" borderId="13" xfId="4" applyFont="1" applyFill="1" applyBorder="1" applyAlignment="1">
      <alignment horizontal="center" vertical="center" wrapText="1"/>
    </xf>
    <xf numFmtId="49" fontId="8" fillId="0" borderId="13" xfId="4" applyNumberFormat="1" applyFont="1" applyBorder="1" applyAlignment="1">
      <alignment horizontal="left" vertical="center" wrapText="1"/>
    </xf>
    <xf numFmtId="0" fontId="10" fillId="0" borderId="20" xfId="4" applyFont="1" applyBorder="1" applyAlignment="1">
      <alignment horizontal="left" vertical="center" wrapText="1"/>
    </xf>
    <xf numFmtId="0" fontId="11" fillId="3" borderId="20" xfId="4" applyFont="1" applyFill="1" applyBorder="1" applyAlignment="1">
      <alignment horizontal="center" vertical="center" wrapText="1"/>
    </xf>
    <xf numFmtId="0" fontId="11" fillId="3" borderId="14" xfId="4" applyFont="1" applyFill="1" applyBorder="1" applyAlignment="1">
      <alignment vertical="center"/>
    </xf>
    <xf numFmtId="0" fontId="11" fillId="3" borderId="15" xfId="4" applyFont="1" applyFill="1" applyBorder="1" applyAlignment="1">
      <alignment vertical="center"/>
    </xf>
    <xf numFmtId="0" fontId="7" fillId="0" borderId="16" xfId="4" applyFont="1" applyBorder="1" applyAlignment="1">
      <alignment horizontal="left" vertical="center" wrapText="1"/>
    </xf>
    <xf numFmtId="0" fontId="11" fillId="0" borderId="0" xfId="4" applyFont="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vertical="center" wrapText="1"/>
    </xf>
    <xf numFmtId="0" fontId="15" fillId="0" borderId="0" xfId="4" applyFont="1" applyAlignment="1">
      <alignment horizontal="left" vertical="center"/>
    </xf>
    <xf numFmtId="0" fontId="18" fillId="0" borderId="0" xfId="4" applyFont="1" applyAlignment="1">
      <alignment horizontal="left" vertical="center"/>
    </xf>
    <xf numFmtId="0" fontId="19"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horizontal="left" vertical="center"/>
    </xf>
    <xf numFmtId="0" fontId="16" fillId="0" borderId="0" xfId="0" applyFont="1" applyAlignment="1">
      <alignment vertical="center"/>
    </xf>
    <xf numFmtId="0" fontId="5" fillId="0" borderId="0" xfId="0" applyFont="1" applyAlignment="1">
      <alignment horizontal="center" vertical="center"/>
    </xf>
    <xf numFmtId="0" fontId="4" fillId="0" borderId="0" xfId="0" applyFont="1"/>
    <xf numFmtId="0" fontId="21" fillId="0" borderId="0" xfId="0" applyFont="1"/>
    <xf numFmtId="0" fontId="9" fillId="0" borderId="0" xfId="7" applyFont="1" applyAlignment="1">
      <alignment vertical="center"/>
    </xf>
    <xf numFmtId="0" fontId="9" fillId="0" borderId="0" xfId="7" applyFont="1" applyAlignment="1">
      <alignment vertical="center" wrapText="1"/>
    </xf>
    <xf numFmtId="0" fontId="21" fillId="0" borderId="0" xfId="7" applyFont="1" applyAlignment="1">
      <alignment vertical="center"/>
    </xf>
    <xf numFmtId="0" fontId="3" fillId="0" borderId="0" xfId="0" applyFont="1"/>
    <xf numFmtId="0" fontId="8" fillId="0" borderId="0" xfId="0" applyFont="1"/>
    <xf numFmtId="0" fontId="8" fillId="2" borderId="0" xfId="0" applyFont="1" applyFill="1"/>
    <xf numFmtId="0" fontId="7" fillId="0" borderId="3" xfId="0" applyFont="1" applyBorder="1"/>
    <xf numFmtId="0" fontId="8" fillId="0" borderId="3" xfId="0" applyFont="1" applyBorder="1"/>
    <xf numFmtId="0" fontId="25" fillId="0" borderId="0" xfId="0" applyFont="1"/>
    <xf numFmtId="0" fontId="1" fillId="0" borderId="0" xfId="7"/>
    <xf numFmtId="0" fontId="24" fillId="2" borderId="3" xfId="0" applyFont="1" applyFill="1" applyBorder="1" applyAlignment="1">
      <alignment horizontal="center"/>
    </xf>
    <xf numFmtId="0" fontId="26" fillId="6" borderId="0" xfId="0" applyFont="1" applyFill="1"/>
    <xf numFmtId="0" fontId="4" fillId="0" borderId="0" xfId="0" applyFont="1" applyAlignment="1">
      <alignment vertical="center"/>
    </xf>
    <xf numFmtId="0" fontId="23" fillId="0" borderId="3" xfId="0" applyFont="1" applyBorder="1" applyAlignment="1">
      <alignment horizontal="center"/>
    </xf>
    <xf numFmtId="0" fontId="8" fillId="0" borderId="3" xfId="0" applyFont="1" applyBorder="1" applyAlignment="1">
      <alignment horizontal="center" vertical="center" wrapText="1"/>
    </xf>
    <xf numFmtId="0" fontId="29" fillId="0" borderId="0" xfId="2" applyFont="1" applyAlignment="1">
      <alignment horizontal="left" vertical="top"/>
    </xf>
    <xf numFmtId="0" fontId="23" fillId="0" borderId="3" xfId="0" applyFont="1" applyBorder="1" applyAlignment="1">
      <alignment horizontal="center" vertical="center"/>
    </xf>
    <xf numFmtId="0" fontId="23" fillId="0" borderId="3" xfId="0" applyFont="1" applyBorder="1" applyAlignment="1">
      <alignment horizontal="center" vertical="center" wrapText="1"/>
    </xf>
    <xf numFmtId="0" fontId="8" fillId="0" borderId="3" xfId="0" applyFont="1" applyBorder="1" applyAlignment="1">
      <alignment horizontal="left" vertical="center" wrapText="1"/>
    </xf>
    <xf numFmtId="0" fontId="8" fillId="0" borderId="3" xfId="0" applyFont="1" applyBorder="1" applyAlignment="1">
      <alignment vertical="center" wrapText="1"/>
    </xf>
    <xf numFmtId="0" fontId="25" fillId="0" borderId="0" xfId="0" applyFont="1" applyAlignment="1">
      <alignment vertical="center"/>
    </xf>
    <xf numFmtId="0" fontId="3" fillId="5" borderId="0" xfId="0" applyFont="1" applyFill="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22" fillId="0" borderId="0" xfId="0" applyFont="1" applyAlignment="1">
      <alignment horizontal="left" vertical="center" wrapText="1"/>
    </xf>
    <xf numFmtId="0" fontId="4" fillId="0" borderId="0" xfId="0" applyFont="1" applyAlignment="1">
      <alignment wrapText="1"/>
    </xf>
    <xf numFmtId="0" fontId="22" fillId="0" borderId="0" xfId="0" applyFont="1" applyAlignment="1">
      <alignment horizontal="center" vertical="center" wrapText="1"/>
    </xf>
    <xf numFmtId="0" fontId="31" fillId="0" borderId="0" xfId="0" quotePrefix="1" applyFont="1" applyAlignment="1">
      <alignment wrapText="1"/>
    </xf>
    <xf numFmtId="0" fontId="23" fillId="0" borderId="3" xfId="0" applyFont="1" applyBorder="1" applyAlignment="1">
      <alignment horizontal="center" wrapText="1"/>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23" fillId="0" borderId="0" xfId="0" applyFont="1" applyAlignment="1">
      <alignment horizontal="center" vertical="center" wrapText="1"/>
    </xf>
    <xf numFmtId="0" fontId="3" fillId="0" borderId="0" xfId="0" applyFont="1" applyAlignment="1">
      <alignment wrapText="1"/>
    </xf>
    <xf numFmtId="0" fontId="25" fillId="0" borderId="0" xfId="0" applyFont="1" applyAlignment="1">
      <alignment horizontal="center" vertical="center" wrapText="1"/>
    </xf>
    <xf numFmtId="0" fontId="16" fillId="0" borderId="0" xfId="0" applyFont="1"/>
    <xf numFmtId="0" fontId="7" fillId="0" borderId="21" xfId="0" applyFont="1" applyBorder="1" applyAlignment="1">
      <alignment readingOrder="1"/>
    </xf>
    <xf numFmtId="0" fontId="7" fillId="0" borderId="22" xfId="0" applyFont="1" applyBorder="1" applyAlignment="1">
      <alignment readingOrder="1"/>
    </xf>
    <xf numFmtId="0" fontId="7" fillId="0" borderId="8" xfId="0" applyFont="1" applyBorder="1"/>
    <xf numFmtId="0" fontId="23" fillId="0" borderId="9" xfId="0" applyFont="1" applyBorder="1" applyAlignment="1">
      <alignment horizontal="center" vertical="center" wrapText="1"/>
    </xf>
    <xf numFmtId="0" fontId="24" fillId="0" borderId="8" xfId="0" applyFont="1" applyBorder="1" applyAlignment="1">
      <alignment horizontal="center"/>
    </xf>
    <xf numFmtId="0" fontId="30" fillId="0" borderId="0" xfId="0" applyFont="1" applyAlignment="1">
      <alignment vertical="center"/>
    </xf>
    <xf numFmtId="0" fontId="8" fillId="0" borderId="0" xfId="0" applyFont="1" applyAlignment="1">
      <alignment horizontal="left" vertical="center"/>
    </xf>
    <xf numFmtId="0" fontId="24" fillId="0" borderId="0" xfId="0" applyFont="1" applyAlignment="1">
      <alignment horizontal="center" vertical="center" textRotation="90" wrapText="1"/>
    </xf>
    <xf numFmtId="0" fontId="8" fillId="0" borderId="0" xfId="0" applyFont="1" applyAlignment="1">
      <alignment vertical="center" wrapText="1"/>
    </xf>
    <xf numFmtId="0" fontId="33" fillId="0" borderId="0" xfId="0" applyFont="1" applyAlignment="1">
      <alignment horizontal="center" vertical="center"/>
    </xf>
    <xf numFmtId="0" fontId="26" fillId="0" borderId="0" xfId="0" applyFont="1" applyAlignment="1">
      <alignment vertical="center"/>
    </xf>
    <xf numFmtId="0" fontId="24" fillId="0" borderId="0" xfId="0" applyFont="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7" fillId="0" borderId="3" xfId="0" applyFont="1" applyBorder="1" applyAlignment="1">
      <alignment vertical="center" wrapText="1"/>
    </xf>
    <xf numFmtId="0" fontId="7" fillId="0" borderId="3" xfId="0" applyFont="1" applyBorder="1" applyAlignment="1">
      <alignment horizontal="left" vertical="center" wrapText="1"/>
    </xf>
    <xf numFmtId="0" fontId="10" fillId="0" borderId="3" xfId="5" applyFont="1" applyBorder="1" applyAlignment="1">
      <alignment horizontal="left" vertical="center" wrapText="1"/>
    </xf>
    <xf numFmtId="0" fontId="24" fillId="0" borderId="4" xfId="0" applyFont="1" applyBorder="1" applyAlignment="1">
      <alignment vertical="center" wrapText="1"/>
    </xf>
    <xf numFmtId="0" fontId="18" fillId="0" borderId="0" xfId="4" applyFont="1" applyAlignment="1">
      <alignment horizontal="center" vertical="center"/>
    </xf>
    <xf numFmtId="0" fontId="3" fillId="0" borderId="0" xfId="0" applyFont="1" applyAlignment="1">
      <alignment horizontal="left" vertical="center"/>
    </xf>
    <xf numFmtId="0" fontId="4" fillId="5" borderId="0" xfId="0" applyFont="1" applyFill="1" applyAlignment="1">
      <alignment vertical="center"/>
    </xf>
    <xf numFmtId="0" fontId="4" fillId="5" borderId="0" xfId="0" applyFont="1" applyFill="1" applyAlignment="1">
      <alignment horizontal="center" vertical="center"/>
    </xf>
    <xf numFmtId="0" fontId="26" fillId="5" borderId="0" xfId="0" applyFont="1" applyFill="1" applyAlignment="1">
      <alignment vertical="center"/>
    </xf>
    <xf numFmtId="0" fontId="24" fillId="5" borderId="3" xfId="0" applyFont="1" applyFill="1" applyBorder="1" applyAlignment="1">
      <alignment vertical="center"/>
    </xf>
    <xf numFmtId="0" fontId="8" fillId="5" borderId="0" xfId="0" applyFont="1" applyFill="1" applyAlignment="1">
      <alignment vertical="center"/>
    </xf>
    <xf numFmtId="0" fontId="7" fillId="5" borderId="0" xfId="0" applyFont="1" applyFill="1" applyAlignment="1">
      <alignment vertical="center"/>
    </xf>
    <xf numFmtId="0" fontId="7" fillId="5" borderId="3" xfId="0" applyFont="1" applyFill="1" applyBorder="1" applyAlignment="1">
      <alignment vertical="center"/>
    </xf>
    <xf numFmtId="0" fontId="24" fillId="5" borderId="0" xfId="0" applyFont="1" applyFill="1" applyAlignment="1">
      <alignment vertical="center"/>
    </xf>
    <xf numFmtId="0" fontId="24" fillId="5" borderId="0" xfId="0" applyFont="1" applyFill="1" applyAlignment="1">
      <alignment horizontal="center" vertical="center"/>
    </xf>
    <xf numFmtId="0" fontId="7" fillId="5" borderId="0" xfId="0" applyFont="1" applyFill="1" applyAlignment="1">
      <alignment horizontal="center" vertical="center"/>
    </xf>
    <xf numFmtId="0" fontId="34" fillId="5" borderId="0" xfId="0" applyFont="1" applyFill="1" applyAlignment="1">
      <alignment horizontal="center" vertical="center"/>
    </xf>
    <xf numFmtId="0" fontId="24" fillId="5" borderId="3" xfId="0" applyFont="1" applyFill="1" applyBorder="1" applyAlignment="1">
      <alignment horizontal="center" vertical="center"/>
    </xf>
    <xf numFmtId="9" fontId="7" fillId="5" borderId="3" xfId="0" applyNumberFormat="1" applyFont="1" applyFill="1" applyBorder="1" applyAlignment="1">
      <alignment horizontal="center" vertical="center"/>
    </xf>
    <xf numFmtId="0" fontId="18" fillId="5" borderId="0" xfId="4" applyFont="1" applyFill="1" applyAlignment="1">
      <alignment horizontal="left" vertical="center"/>
    </xf>
    <xf numFmtId="0" fontId="25" fillId="5" borderId="0" xfId="0" applyFont="1" applyFill="1" applyAlignment="1">
      <alignment horizontal="center" vertical="center"/>
    </xf>
    <xf numFmtId="0" fontId="24" fillId="5" borderId="4" xfId="0" applyFont="1" applyFill="1" applyBorder="1" applyAlignment="1">
      <alignment horizontal="center" vertical="center" wrapText="1"/>
    </xf>
    <xf numFmtId="0" fontId="24" fillId="5" borderId="3" xfId="0" applyFont="1" applyFill="1" applyBorder="1" applyAlignment="1">
      <alignment horizontal="center" vertical="center" wrapText="1"/>
    </xf>
    <xf numFmtId="0" fontId="7" fillId="5" borderId="1" xfId="0" applyFont="1" applyFill="1" applyBorder="1" applyAlignment="1">
      <alignment vertical="center"/>
    </xf>
    <xf numFmtId="0" fontId="24" fillId="5" borderId="1" xfId="0" applyFont="1" applyFill="1" applyBorder="1" applyAlignment="1">
      <alignment vertical="center"/>
    </xf>
    <xf numFmtId="0" fontId="23" fillId="5" borderId="3" xfId="0" applyFont="1" applyFill="1" applyBorder="1" applyAlignment="1">
      <alignment vertical="center"/>
    </xf>
    <xf numFmtId="0" fontId="7" fillId="5" borderId="3" xfId="0" applyFont="1" applyFill="1" applyBorder="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vertical="center" wrapText="1"/>
    </xf>
    <xf numFmtId="0" fontId="17" fillId="0" borderId="0" xfId="3" applyFont="1" applyAlignment="1">
      <alignment horizontal="center" vertical="center" wrapText="1"/>
    </xf>
    <xf numFmtId="0" fontId="18" fillId="0" borderId="0" xfId="3" applyFont="1" applyAlignment="1">
      <alignment horizontal="center"/>
    </xf>
    <xf numFmtId="0" fontId="24" fillId="0" borderId="0" xfId="0" applyFont="1" applyAlignment="1">
      <alignment horizontal="left" vertical="center" wrapText="1"/>
    </xf>
    <xf numFmtId="0" fontId="7" fillId="2" borderId="8" xfId="0" applyFont="1" applyFill="1" applyBorder="1" applyAlignment="1">
      <alignment vertical="center" wrapText="1"/>
    </xf>
    <xf numFmtId="0" fontId="7" fillId="2" borderId="10" xfId="0" applyFont="1" applyFill="1" applyBorder="1" applyAlignment="1">
      <alignment vertical="center" wrapText="1"/>
    </xf>
    <xf numFmtId="0" fontId="7" fillId="2" borderId="8" xfId="0" applyFont="1" applyFill="1" applyBorder="1" applyAlignment="1">
      <alignment vertical="center"/>
    </xf>
    <xf numFmtId="0" fontId="7" fillId="2" borderId="9" xfId="0" applyFont="1" applyFill="1" applyBorder="1" applyAlignment="1">
      <alignment vertical="center" wrapText="1"/>
    </xf>
    <xf numFmtId="0" fontId="25" fillId="5" borderId="0" xfId="0" applyFont="1" applyFill="1" applyAlignment="1">
      <alignment vertical="center"/>
    </xf>
    <xf numFmtId="0" fontId="4" fillId="5" borderId="0" xfId="0" applyFont="1" applyFill="1"/>
    <xf numFmtId="0" fontId="4" fillId="5" borderId="0" xfId="0" applyFont="1" applyFill="1" applyAlignment="1">
      <alignment horizontal="center" vertical="center" wrapText="1"/>
    </xf>
    <xf numFmtId="0" fontId="8" fillId="0" borderId="0" xfId="0" applyFont="1" applyAlignment="1">
      <alignment horizontal="center" vertical="center" wrapText="1"/>
    </xf>
    <xf numFmtId="0" fontId="4" fillId="0" borderId="0" xfId="0" applyFont="1" applyAlignment="1">
      <alignment horizontal="left"/>
    </xf>
    <xf numFmtId="0" fontId="3" fillId="0" borderId="0" xfId="0" applyFont="1" applyAlignment="1">
      <alignment horizontal="left"/>
    </xf>
    <xf numFmtId="0" fontId="3" fillId="6" borderId="0" xfId="0" applyFont="1" applyFill="1"/>
    <xf numFmtId="0" fontId="35" fillId="0" borderId="0" xfId="0" applyFont="1" applyAlignment="1">
      <alignment horizontal="center" vertical="center"/>
    </xf>
    <xf numFmtId="0" fontId="8" fillId="0" borderId="6" xfId="0" applyFont="1" applyBorder="1" applyAlignment="1">
      <alignment vertical="center"/>
    </xf>
    <xf numFmtId="0" fontId="8" fillId="0" borderId="5" xfId="0" applyFont="1" applyBorder="1" applyAlignment="1">
      <alignment vertical="center"/>
    </xf>
    <xf numFmtId="0" fontId="3" fillId="6" borderId="0" xfId="0" applyFont="1" applyFill="1" applyAlignment="1">
      <alignment wrapText="1"/>
    </xf>
    <xf numFmtId="0" fontId="8" fillId="5" borderId="0" xfId="0" applyFont="1" applyFill="1"/>
    <xf numFmtId="0" fontId="37" fillId="0" borderId="0" xfId="0" applyFont="1"/>
    <xf numFmtId="0" fontId="11" fillId="0" borderId="0" xfId="5" applyFont="1" applyAlignment="1">
      <alignment horizontal="center" vertical="center" wrapText="1"/>
    </xf>
    <xf numFmtId="0" fontId="11" fillId="0" borderId="26" xfId="5" applyFont="1" applyBorder="1" applyAlignment="1">
      <alignment horizontal="center" vertical="center" wrapText="1"/>
    </xf>
    <xf numFmtId="0" fontId="11" fillId="0" borderId="8" xfId="5" applyFont="1" applyBorder="1" applyAlignment="1">
      <alignment horizontal="center" vertical="center" wrapText="1"/>
    </xf>
    <xf numFmtId="0" fontId="11" fillId="0" borderId="25" xfId="5" applyFont="1" applyBorder="1" applyAlignment="1">
      <alignment horizontal="center" vertical="center" wrapText="1"/>
    </xf>
    <xf numFmtId="0" fontId="10" fillId="5" borderId="8" xfId="5" applyFont="1" applyFill="1" applyBorder="1" applyAlignment="1">
      <alignment horizontal="left" vertical="center" wrapText="1"/>
    </xf>
    <xf numFmtId="0" fontId="10" fillId="5" borderId="10" xfId="5" applyFont="1" applyFill="1" applyBorder="1" applyAlignment="1">
      <alignment horizontal="left" vertical="center" wrapText="1"/>
    </xf>
    <xf numFmtId="0" fontId="10" fillId="5" borderId="9" xfId="5" applyFont="1" applyFill="1" applyBorder="1" applyAlignment="1">
      <alignment horizontal="left" vertical="center" wrapText="1"/>
    </xf>
    <xf numFmtId="0" fontId="10" fillId="5" borderId="3" xfId="5" applyFont="1" applyFill="1" applyBorder="1" applyAlignment="1">
      <alignment horizontal="left" vertical="center" wrapText="1"/>
    </xf>
    <xf numFmtId="0" fontId="36" fillId="0" borderId="0" xfId="0" applyFont="1" applyAlignment="1">
      <alignment horizontal="left" vertical="center"/>
    </xf>
    <xf numFmtId="0" fontId="7" fillId="2" borderId="8" xfId="0" applyFont="1" applyFill="1" applyBorder="1" applyAlignment="1">
      <alignment horizontal="left" vertical="center" wrapText="1"/>
    </xf>
    <xf numFmtId="0" fontId="23" fillId="0" borderId="4" xfId="0" applyFont="1" applyBorder="1" applyAlignment="1">
      <alignment horizontal="center" vertical="center"/>
    </xf>
    <xf numFmtId="0" fontId="7" fillId="0" borderId="8" xfId="0" applyFont="1" applyBorder="1" applyAlignment="1">
      <alignment horizontal="left" vertical="center" wrapText="1"/>
    </xf>
    <xf numFmtId="0" fontId="18" fillId="0" borderId="0" xfId="3" applyFont="1" applyAlignment="1">
      <alignment horizontal="left"/>
    </xf>
    <xf numFmtId="0" fontId="24" fillId="0" borderId="3" xfId="0" applyFont="1" applyBorder="1" applyAlignment="1">
      <alignment horizontal="left" vertical="center" wrapText="1"/>
    </xf>
    <xf numFmtId="0" fontId="7" fillId="2" borderId="10" xfId="0" applyFont="1" applyFill="1" applyBorder="1" applyAlignment="1">
      <alignment horizontal="left" vertical="center" wrapText="1"/>
    </xf>
    <xf numFmtId="0" fontId="7" fillId="2" borderId="9" xfId="0" applyFont="1" applyFill="1" applyBorder="1" applyAlignment="1">
      <alignment horizontal="left" vertical="center" wrapText="1"/>
    </xf>
    <xf numFmtId="0" fontId="24" fillId="0" borderId="1" xfId="0" applyFont="1" applyBorder="1" applyAlignment="1">
      <alignment horizontal="center" vertical="center" wrapText="1"/>
    </xf>
    <xf numFmtId="0" fontId="7" fillId="0" borderId="24" xfId="0" applyFont="1" applyBorder="1" applyAlignment="1">
      <alignment horizontal="left" vertical="center" wrapText="1"/>
    </xf>
    <xf numFmtId="0" fontId="23" fillId="0" borderId="32" xfId="0" applyFont="1" applyBorder="1" applyAlignment="1">
      <alignment horizontal="center" vertical="center"/>
    </xf>
    <xf numFmtId="0" fontId="8" fillId="0" borderId="10" xfId="0" applyFont="1" applyBorder="1" applyAlignment="1">
      <alignment vertical="center"/>
    </xf>
    <xf numFmtId="0" fontId="8" fillId="0" borderId="9" xfId="0" applyFont="1" applyBorder="1" applyAlignment="1">
      <alignment vertical="center"/>
    </xf>
    <xf numFmtId="0" fontId="8" fillId="0" borderId="23" xfId="0" applyFont="1" applyBorder="1" applyAlignment="1">
      <alignment vertical="center"/>
    </xf>
    <xf numFmtId="0" fontId="23" fillId="6" borderId="9" xfId="0" applyFont="1" applyFill="1" applyBorder="1" applyAlignment="1">
      <alignment horizontal="center" wrapText="1"/>
    </xf>
    <xf numFmtId="0" fontId="23" fillId="0" borderId="9" xfId="0" applyFont="1" applyBorder="1" applyAlignment="1">
      <alignment horizontal="center" vertical="center"/>
    </xf>
    <xf numFmtId="0" fontId="38" fillId="0" borderId="0" xfId="0" applyFont="1"/>
    <xf numFmtId="0" fontId="39" fillId="0" borderId="0" xfId="0" applyFont="1"/>
    <xf numFmtId="9" fontId="7" fillId="5" borderId="3" xfId="8" applyFont="1" applyFill="1" applyBorder="1" applyAlignment="1">
      <alignment vertical="center"/>
    </xf>
    <xf numFmtId="0" fontId="36" fillId="0" borderId="0" xfId="0" applyFont="1"/>
    <xf numFmtId="0" fontId="22" fillId="0" borderId="0" xfId="0" applyFont="1" applyAlignment="1">
      <alignment vertical="center" wrapText="1"/>
    </xf>
    <xf numFmtId="0" fontId="3" fillId="0" borderId="3" xfId="0" applyFont="1" applyBorder="1" applyAlignment="1">
      <alignment horizontal="center" vertical="center" wrapText="1"/>
    </xf>
    <xf numFmtId="0" fontId="29" fillId="0" borderId="0" xfId="2" applyFont="1" applyAlignment="1">
      <alignment horizontal="left" vertical="center" wrapText="1"/>
    </xf>
    <xf numFmtId="164" fontId="25" fillId="9" borderId="3" xfId="0" applyNumberFormat="1" applyFont="1" applyFill="1" applyBorder="1" applyAlignment="1">
      <alignment horizontal="center" vertical="center" wrapText="1"/>
    </xf>
    <xf numFmtId="0" fontId="16" fillId="2" borderId="3" xfId="0" applyFont="1" applyFill="1" applyBorder="1" applyAlignment="1">
      <alignment horizontal="left" vertical="center" wrapText="1"/>
    </xf>
    <xf numFmtId="0" fontId="17" fillId="0" borderId="3" xfId="0" applyFont="1" applyBorder="1" applyAlignment="1">
      <alignment horizontal="left" vertical="center" wrapText="1"/>
    </xf>
    <xf numFmtId="0" fontId="41" fillId="0" borderId="3" xfId="0" applyFont="1" applyBorder="1" applyAlignment="1">
      <alignment horizontal="left" vertical="center" wrapText="1"/>
    </xf>
    <xf numFmtId="0" fontId="17" fillId="0" borderId="0" xfId="0" applyFont="1" applyAlignment="1">
      <alignment horizontal="center" vertical="center" wrapText="1"/>
    </xf>
    <xf numFmtId="0" fontId="7" fillId="0" borderId="9" xfId="0" applyFont="1" applyBorder="1" applyAlignment="1">
      <alignment wrapText="1"/>
    </xf>
    <xf numFmtId="0" fontId="7" fillId="0" borderId="23" xfId="0" applyFont="1" applyBorder="1" applyAlignment="1">
      <alignment wrapText="1"/>
    </xf>
    <xf numFmtId="0" fontId="7" fillId="0" borderId="10" xfId="0" applyFont="1" applyBorder="1" applyAlignment="1">
      <alignment wrapText="1"/>
    </xf>
    <xf numFmtId="0" fontId="23" fillId="0" borderId="8" xfId="0" applyFont="1" applyBorder="1"/>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29" xfId="0" applyFont="1" applyBorder="1" applyAlignment="1">
      <alignment horizontal="left" vertical="center" wrapText="1"/>
    </xf>
    <xf numFmtId="0" fontId="44" fillId="7" borderId="3" xfId="7" applyFont="1" applyFill="1" applyBorder="1" applyAlignment="1">
      <alignment horizontal="center" vertical="center" wrapText="1"/>
    </xf>
    <xf numFmtId="0" fontId="17" fillId="0" borderId="0" xfId="7" applyFont="1" applyAlignment="1">
      <alignment vertical="center" wrapText="1"/>
    </xf>
    <xf numFmtId="0" fontId="18" fillId="8" borderId="3" xfId="7" applyFont="1" applyFill="1" applyBorder="1" applyAlignment="1">
      <alignment horizontal="center" vertical="center" wrapText="1"/>
    </xf>
    <xf numFmtId="0" fontId="3" fillId="0" borderId="3" xfId="6" applyFont="1" applyBorder="1" applyAlignment="1">
      <alignment vertical="center" wrapText="1"/>
    </xf>
    <xf numFmtId="0" fontId="3" fillId="6" borderId="3" xfId="6" applyFont="1" applyFill="1" applyBorder="1" applyAlignment="1">
      <alignment vertical="center" wrapText="1"/>
    </xf>
    <xf numFmtId="0" fontId="7" fillId="0" borderId="8" xfId="0" applyFont="1" applyBorder="1" applyAlignment="1">
      <alignment wrapText="1"/>
    </xf>
    <xf numFmtId="0" fontId="7" fillId="0" borderId="21" xfId="0" applyFont="1" applyBorder="1" applyAlignment="1">
      <alignment wrapText="1"/>
    </xf>
    <xf numFmtId="0" fontId="7" fillId="0" borderId="27" xfId="0" applyFont="1" applyBorder="1" applyAlignment="1">
      <alignment wrapText="1"/>
    </xf>
    <xf numFmtId="0" fontId="7" fillId="6" borderId="10" xfId="0" applyFont="1" applyFill="1" applyBorder="1" applyAlignment="1">
      <alignment wrapText="1"/>
    </xf>
    <xf numFmtId="0" fontId="7" fillId="6" borderId="27" xfId="0" applyFont="1" applyFill="1" applyBorder="1" applyAlignment="1">
      <alignment wrapText="1"/>
    </xf>
    <xf numFmtId="0" fontId="36" fillId="5" borderId="0" xfId="2" applyFont="1" applyFill="1" applyAlignment="1">
      <alignment vertical="center"/>
    </xf>
    <xf numFmtId="0" fontId="22" fillId="5" borderId="0" xfId="2" applyFont="1" applyFill="1" applyAlignment="1">
      <alignment vertical="center"/>
    </xf>
    <xf numFmtId="0" fontId="28" fillId="5" borderId="3" xfId="2" applyFont="1" applyFill="1" applyBorder="1" applyAlignment="1">
      <alignment vertical="center" wrapText="1"/>
    </xf>
    <xf numFmtId="0" fontId="28" fillId="5" borderId="3" xfId="2" applyFont="1" applyFill="1" applyBorder="1" applyAlignment="1">
      <alignment horizontal="center" vertical="center" wrapText="1"/>
    </xf>
    <xf numFmtId="0" fontId="23" fillId="5" borderId="3" xfId="0" applyFont="1" applyFill="1" applyBorder="1" applyAlignment="1">
      <alignment horizontal="center" vertical="center"/>
    </xf>
    <xf numFmtId="0" fontId="23" fillId="5" borderId="3" xfId="0" applyFont="1" applyFill="1" applyBorder="1" applyAlignment="1">
      <alignment horizontal="center" vertical="center" wrapText="1"/>
    </xf>
    <xf numFmtId="0" fontId="3" fillId="5" borderId="0" xfId="0" applyFont="1" applyFill="1"/>
    <xf numFmtId="0" fontId="28" fillId="5" borderId="3" xfId="2" applyFont="1" applyFill="1" applyBorder="1" applyAlignment="1">
      <alignment vertical="center"/>
    </xf>
    <xf numFmtId="0" fontId="23" fillId="5" borderId="1"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3" xfId="0" applyFont="1" applyFill="1" applyBorder="1" applyAlignment="1">
      <alignment horizontal="center" vertical="center" wrapText="1"/>
    </xf>
    <xf numFmtId="0" fontId="3" fillId="5" borderId="0" xfId="0" applyFont="1" applyFill="1" applyAlignment="1">
      <alignment vertical="center" wrapText="1"/>
    </xf>
    <xf numFmtId="0" fontId="29" fillId="5" borderId="0" xfId="2" applyFont="1" applyFill="1" applyAlignment="1">
      <alignment horizontal="left" vertical="top"/>
    </xf>
    <xf numFmtId="0" fontId="3" fillId="5" borderId="7" xfId="0" applyFont="1" applyFill="1" applyBorder="1"/>
    <xf numFmtId="164" fontId="25" fillId="10" borderId="3" xfId="0" applyNumberFormat="1" applyFont="1" applyFill="1" applyBorder="1" applyAlignment="1">
      <alignment horizontal="center" vertical="center" wrapText="1"/>
    </xf>
    <xf numFmtId="0" fontId="45" fillId="0" borderId="0" xfId="0" applyFont="1" applyAlignment="1">
      <alignment vertical="center"/>
    </xf>
    <xf numFmtId="0" fontId="36" fillId="0" borderId="0" xfId="0" applyFont="1" applyAlignment="1">
      <alignment vertical="center"/>
    </xf>
    <xf numFmtId="9" fontId="24" fillId="5" borderId="3" xfId="0" applyNumberFormat="1" applyFont="1" applyFill="1" applyBorder="1" applyAlignment="1">
      <alignment horizontal="center" vertical="center"/>
    </xf>
    <xf numFmtId="0" fontId="25" fillId="5" borderId="0" xfId="0" applyFont="1" applyFill="1" applyAlignment="1">
      <alignment horizontal="left" vertical="center"/>
    </xf>
    <xf numFmtId="0" fontId="22" fillId="5" borderId="0" xfId="0" applyFont="1" applyFill="1" applyAlignment="1">
      <alignment horizontal="left" vertical="center" wrapText="1"/>
    </xf>
    <xf numFmtId="0" fontId="8" fillId="5" borderId="0" xfId="0" applyFont="1" applyFill="1" applyAlignment="1">
      <alignment horizontal="left" vertical="center"/>
    </xf>
    <xf numFmtId="0" fontId="4" fillId="5" borderId="0" xfId="0" applyFont="1" applyFill="1" applyAlignment="1">
      <alignment horizontal="left" vertical="center"/>
    </xf>
    <xf numFmtId="0" fontId="7" fillId="5" borderId="3" xfId="0" applyFont="1" applyFill="1" applyBorder="1" applyAlignment="1">
      <alignment horizontal="left" vertical="center" wrapText="1"/>
    </xf>
    <xf numFmtId="0" fontId="47" fillId="0" borderId="0" xfId="0" applyFont="1"/>
    <xf numFmtId="0" fontId="45" fillId="0" borderId="0" xfId="0" applyFont="1"/>
    <xf numFmtId="0" fontId="23" fillId="5" borderId="0" xfId="0" applyFont="1" applyFill="1" applyAlignment="1">
      <alignment vertical="center"/>
    </xf>
    <xf numFmtId="0" fontId="23" fillId="5" borderId="0" xfId="0" applyFont="1" applyFill="1" applyAlignment="1">
      <alignment horizontal="center" vertical="center" wrapText="1"/>
    </xf>
    <xf numFmtId="0" fontId="8" fillId="5" borderId="0" xfId="0" applyFont="1" applyFill="1" applyAlignment="1">
      <alignment horizontal="center" vertical="center" wrapText="1"/>
    </xf>
    <xf numFmtId="0" fontId="23" fillId="5" borderId="0" xfId="0" applyFont="1" applyFill="1"/>
    <xf numFmtId="0" fontId="8" fillId="5" borderId="0" xfId="0" applyFont="1" applyFill="1" applyAlignment="1">
      <alignment horizontal="center"/>
    </xf>
    <xf numFmtId="49" fontId="7" fillId="5" borderId="3" xfId="0" applyNumberFormat="1" applyFont="1" applyFill="1" applyBorder="1" applyAlignment="1">
      <alignment horizontal="center" vertical="center" wrapText="1"/>
    </xf>
    <xf numFmtId="0" fontId="23" fillId="5" borderId="0" xfId="0" applyFont="1" applyFill="1" applyAlignment="1">
      <alignment horizontal="center"/>
    </xf>
    <xf numFmtId="0" fontId="26" fillId="11" borderId="0" xfId="0" applyFont="1" applyFill="1"/>
    <xf numFmtId="0" fontId="3" fillId="5" borderId="0" xfId="0" applyFont="1" applyFill="1" applyAlignment="1">
      <alignment horizontal="center" vertical="center" wrapText="1"/>
    </xf>
    <xf numFmtId="0" fontId="23" fillId="5" borderId="3" xfId="0" applyFont="1" applyFill="1" applyBorder="1" applyAlignment="1">
      <alignment horizontal="center"/>
    </xf>
    <xf numFmtId="0" fontId="8" fillId="0" borderId="3" xfId="0" applyFont="1" applyBorder="1" applyAlignment="1">
      <alignment horizontal="center"/>
    </xf>
    <xf numFmtId="0" fontId="48" fillId="0" borderId="0" xfId="0" applyFont="1"/>
    <xf numFmtId="0" fontId="8" fillId="6" borderId="23" xfId="0" applyFont="1" applyFill="1" applyBorder="1" applyAlignment="1">
      <alignment wrapText="1"/>
    </xf>
    <xf numFmtId="0" fontId="8" fillId="6" borderId="23" xfId="0" applyFont="1" applyFill="1" applyBorder="1"/>
    <xf numFmtId="0" fontId="7" fillId="6" borderId="23" xfId="0" applyFont="1" applyFill="1" applyBorder="1"/>
    <xf numFmtId="0" fontId="7" fillId="0" borderId="23" xfId="0" applyFont="1" applyBorder="1"/>
    <xf numFmtId="0" fontId="7" fillId="0" borderId="10" xfId="0" applyFont="1" applyBorder="1"/>
    <xf numFmtId="0" fontId="8" fillId="5" borderId="3" xfId="0" applyFont="1" applyFill="1" applyBorder="1" applyAlignment="1">
      <alignment horizontal="center" vertical="center" wrapText="1"/>
    </xf>
    <xf numFmtId="0" fontId="8" fillId="5" borderId="3" xfId="0" applyFont="1" applyFill="1" applyBorder="1" applyAlignment="1">
      <alignment horizontal="left" vertical="center" wrapText="1"/>
    </xf>
    <xf numFmtId="0" fontId="8" fillId="5" borderId="3" xfId="0" applyFont="1" applyFill="1" applyBorder="1" applyAlignment="1">
      <alignment horizontal="center" vertical="center"/>
    </xf>
    <xf numFmtId="0" fontId="8" fillId="5" borderId="4" xfId="0" applyFont="1" applyFill="1" applyBorder="1" applyAlignment="1">
      <alignment horizontal="center" vertical="center" wrapText="1"/>
    </xf>
    <xf numFmtId="0" fontId="8" fillId="5" borderId="4" xfId="0" applyFont="1" applyFill="1" applyBorder="1" applyAlignment="1">
      <alignment horizontal="center" vertical="center"/>
    </xf>
    <xf numFmtId="0" fontId="8" fillId="5" borderId="8" xfId="0" applyFont="1" applyFill="1" applyBorder="1" applyAlignment="1">
      <alignment horizontal="center" vertical="center" wrapText="1"/>
    </xf>
    <xf numFmtId="0" fontId="8" fillId="5" borderId="4" xfId="0" applyFont="1" applyFill="1" applyBorder="1" applyAlignment="1">
      <alignment horizontal="left" vertical="center" wrapText="1"/>
    </xf>
    <xf numFmtId="0" fontId="8" fillId="5" borderId="6"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5" xfId="0" applyFont="1" applyFill="1" applyBorder="1" applyAlignment="1">
      <alignment horizontal="center" vertical="center"/>
    </xf>
    <xf numFmtId="0" fontId="8" fillId="5" borderId="5" xfId="0" applyFont="1" applyFill="1" applyBorder="1" applyAlignment="1">
      <alignment horizontal="left" vertical="center" wrapText="1"/>
    </xf>
    <xf numFmtId="0" fontId="8" fillId="5" borderId="8" xfId="0" applyFont="1" applyFill="1" applyBorder="1" applyAlignment="1">
      <alignment horizontal="center" vertical="center"/>
    </xf>
    <xf numFmtId="0" fontId="8" fillId="5" borderId="8" xfId="0" applyFont="1" applyFill="1" applyBorder="1" applyAlignment="1">
      <alignment vertical="center" wrapText="1"/>
    </xf>
    <xf numFmtId="0" fontId="8" fillId="5" borderId="6" xfId="0" applyFont="1" applyFill="1" applyBorder="1" applyAlignment="1">
      <alignment horizontal="left" vertical="center" wrapText="1"/>
    </xf>
    <xf numFmtId="0" fontId="8" fillId="5" borderId="8" xfId="0" applyFont="1" applyFill="1" applyBorder="1" applyAlignment="1">
      <alignment horizontal="left" vertical="center" wrapText="1"/>
    </xf>
    <xf numFmtId="0" fontId="16" fillId="2" borderId="3" xfId="0" applyFont="1" applyFill="1" applyBorder="1" applyAlignment="1">
      <alignment horizontal="left" vertical="center" wrapText="1"/>
    </xf>
    <xf numFmtId="0" fontId="41" fillId="0" borderId="3" xfId="0" applyFont="1" applyBorder="1" applyAlignment="1">
      <alignment horizontal="left" vertical="center" wrapText="1"/>
    </xf>
    <xf numFmtId="0" fontId="16" fillId="0" borderId="0" xfId="6" applyFont="1" applyFill="1" applyBorder="1" applyAlignment="1">
      <alignment vertical="center" wrapText="1"/>
    </xf>
    <xf numFmtId="0" fontId="8" fillId="0" borderId="0" xfId="0" applyFont="1" applyAlignment="1">
      <alignment horizontal="center" vertical="center" wrapText="1"/>
    </xf>
    <xf numFmtId="164" fontId="25" fillId="9" borderId="1" xfId="0" applyNumberFormat="1" applyFont="1" applyFill="1" applyBorder="1" applyAlignment="1">
      <alignment horizontal="center" vertical="center" wrapText="1"/>
    </xf>
    <xf numFmtId="164" fontId="25" fillId="9" borderId="2" xfId="0" applyNumberFormat="1" applyFont="1" applyFill="1" applyBorder="1" applyAlignment="1">
      <alignment horizontal="center" vertical="center" wrapText="1"/>
    </xf>
    <xf numFmtId="0" fontId="3" fillId="0" borderId="3" xfId="0" applyFont="1" applyBorder="1" applyAlignment="1">
      <alignment horizontal="center" vertical="center" wrapText="1"/>
    </xf>
    <xf numFmtId="0" fontId="16" fillId="2" borderId="4"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17" fillId="0" borderId="4" xfId="0" applyFont="1" applyBorder="1" applyAlignment="1">
      <alignment horizontal="left" vertical="center" wrapText="1"/>
    </xf>
    <xf numFmtId="0" fontId="17" fillId="0" borderId="6" xfId="0" applyFont="1" applyBorder="1" applyAlignment="1">
      <alignment horizontal="left" vertical="center" wrapText="1"/>
    </xf>
    <xf numFmtId="0" fontId="17" fillId="0" borderId="5" xfId="0" applyFont="1" applyBorder="1" applyAlignment="1">
      <alignment horizontal="left" vertical="center" wrapText="1"/>
    </xf>
    <xf numFmtId="0" fontId="23" fillId="0" borderId="3" xfId="0" applyFont="1" applyBorder="1" applyAlignment="1">
      <alignment horizontal="center" vertical="center"/>
    </xf>
    <xf numFmtId="0" fontId="36" fillId="0" borderId="0" xfId="0" applyFont="1" applyAlignment="1">
      <alignment horizontal="left" vertical="center" wrapText="1"/>
    </xf>
    <xf numFmtId="0" fontId="22" fillId="0" borderId="0" xfId="0" applyFont="1" applyAlignment="1">
      <alignment horizontal="left" vertical="center" wrapText="1"/>
    </xf>
    <xf numFmtId="0" fontId="22" fillId="0" borderId="0" xfId="0" applyFont="1" applyAlignment="1">
      <alignment horizontal="center" vertical="center" wrapText="1"/>
    </xf>
    <xf numFmtId="0" fontId="24" fillId="0" borderId="3" xfId="0" applyFont="1" applyBorder="1" applyAlignment="1">
      <alignment horizontal="center"/>
    </xf>
    <xf numFmtId="0" fontId="23" fillId="0" borderId="3" xfId="0" applyFont="1" applyBorder="1" applyAlignment="1">
      <alignment horizontal="center"/>
    </xf>
    <xf numFmtId="0" fontId="23" fillId="0" borderId="3" xfId="0" applyFont="1" applyBorder="1" applyAlignment="1">
      <alignment horizontal="center" vertical="center" wrapText="1"/>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4" fillId="0" borderId="8" xfId="0" applyFont="1" applyBorder="1" applyAlignment="1">
      <alignment horizontal="center" vertical="center" readingOrder="1"/>
    </xf>
    <xf numFmtId="0" fontId="24" fillId="0" borderId="9" xfId="0" applyFont="1" applyBorder="1" applyAlignment="1">
      <alignment horizontal="center" vertical="center" readingOrder="1"/>
    </xf>
    <xf numFmtId="0" fontId="24" fillId="0" borderId="23" xfId="0" applyFont="1" applyBorder="1" applyAlignment="1">
      <alignment horizontal="center" vertical="center" readingOrder="1"/>
    </xf>
    <xf numFmtId="0" fontId="3" fillId="0" borderId="0" xfId="0" applyFont="1" applyAlignment="1">
      <alignment horizontal="left" vertical="center" wrapText="1"/>
    </xf>
    <xf numFmtId="0" fontId="13" fillId="0" borderId="0" xfId="4" applyFont="1" applyAlignment="1">
      <alignment horizontal="center" vertical="center"/>
    </xf>
    <xf numFmtId="0" fontId="11" fillId="3" borderId="11" xfId="4" applyFont="1" applyFill="1" applyBorder="1" applyAlignment="1">
      <alignment horizontal="center" vertical="center" textRotation="90" wrapText="1"/>
    </xf>
    <xf numFmtId="0" fontId="11" fillId="3" borderId="16" xfId="4" applyFont="1" applyFill="1" applyBorder="1" applyAlignment="1">
      <alignment horizontal="center" vertical="center" textRotation="90" wrapText="1"/>
    </xf>
    <xf numFmtId="0" fontId="11" fillId="3" borderId="13" xfId="4" applyFont="1" applyFill="1" applyBorder="1" applyAlignment="1">
      <alignment horizontal="center" vertical="center" textRotation="90" wrapText="1"/>
    </xf>
    <xf numFmtId="0" fontId="11" fillId="3" borderId="17" xfId="4" applyFont="1" applyFill="1" applyBorder="1" applyAlignment="1">
      <alignment horizontal="center" vertical="center" textRotation="90" wrapText="1"/>
    </xf>
    <xf numFmtId="0" fontId="11" fillId="3" borderId="19" xfId="4" applyFont="1" applyFill="1" applyBorder="1" applyAlignment="1">
      <alignment horizontal="center" vertical="center" textRotation="90" wrapText="1"/>
    </xf>
    <xf numFmtId="0" fontId="11" fillId="3" borderId="18" xfId="4" applyFont="1" applyFill="1" applyBorder="1" applyAlignment="1">
      <alignment horizontal="center" vertical="center" textRotation="90" wrapText="1"/>
    </xf>
    <xf numFmtId="0" fontId="24" fillId="0" borderId="3" xfId="0" applyFont="1" applyBorder="1" applyAlignment="1">
      <alignment horizontal="center" vertical="center" textRotation="90" wrapText="1"/>
    </xf>
    <xf numFmtId="0" fontId="11" fillId="0" borderId="25" xfId="5" applyFont="1" applyBorder="1" applyAlignment="1">
      <alignment horizontal="center" vertical="center" textRotation="90" wrapText="1"/>
    </xf>
    <xf numFmtId="0" fontId="11" fillId="0" borderId="8" xfId="5" applyFont="1" applyBorder="1" applyAlignment="1">
      <alignment horizontal="center" vertical="center" textRotation="90" wrapText="1"/>
    </xf>
    <xf numFmtId="0" fontId="11" fillId="0" borderId="24" xfId="5" applyFont="1" applyBorder="1" applyAlignment="1">
      <alignment horizontal="center" vertical="center" textRotation="90" wrapText="1"/>
    </xf>
    <xf numFmtId="0" fontId="11" fillId="0" borderId="8" xfId="5" applyFont="1" applyBorder="1" applyAlignment="1">
      <alignment horizontal="center" vertical="center" wrapText="1"/>
    </xf>
    <xf numFmtId="0" fontId="10" fillId="5" borderId="9" xfId="5" applyFont="1" applyFill="1" applyBorder="1" applyAlignment="1">
      <alignment horizontal="center" vertical="center" wrapText="1"/>
    </xf>
    <xf numFmtId="0" fontId="10" fillId="5" borderId="27" xfId="5" applyFont="1" applyFill="1" applyBorder="1" applyAlignment="1">
      <alignment horizontal="center" vertical="center" wrapText="1"/>
    </xf>
    <xf numFmtId="0" fontId="11" fillId="0" borderId="3" xfId="5" applyFont="1" applyBorder="1" applyAlignment="1">
      <alignment horizontal="center" vertical="center" textRotation="90" wrapText="1"/>
    </xf>
    <xf numFmtId="0" fontId="4" fillId="5" borderId="0" xfId="0" applyFont="1" applyFill="1" applyAlignment="1">
      <alignment horizontal="left" vertical="center" wrapText="1"/>
    </xf>
    <xf numFmtId="0" fontId="7" fillId="5" borderId="2" xfId="0" applyFont="1" applyFill="1" applyBorder="1" applyAlignment="1">
      <alignment vertical="center"/>
    </xf>
    <xf numFmtId="0" fontId="7" fillId="5" borderId="3" xfId="0" applyFont="1" applyFill="1" applyBorder="1" applyAlignment="1">
      <alignment vertical="center"/>
    </xf>
    <xf numFmtId="0" fontId="7" fillId="5" borderId="3" xfId="0" applyFont="1" applyFill="1" applyBorder="1" applyAlignment="1">
      <alignment horizontal="left" vertical="center"/>
    </xf>
    <xf numFmtId="0" fontId="24" fillId="5" borderId="1" xfId="0" applyFont="1" applyFill="1" applyBorder="1" applyAlignment="1">
      <alignment vertical="center"/>
    </xf>
    <xf numFmtId="0" fontId="24" fillId="5" borderId="33" xfId="0" applyFont="1" applyFill="1" applyBorder="1" applyAlignment="1">
      <alignment vertical="center"/>
    </xf>
    <xf numFmtId="0" fontId="24" fillId="5" borderId="2" xfId="0" applyFont="1" applyFill="1" applyBorder="1" applyAlignment="1">
      <alignment vertical="center"/>
    </xf>
    <xf numFmtId="0" fontId="7" fillId="5" borderId="34" xfId="0" applyFont="1" applyFill="1" applyBorder="1" applyAlignment="1">
      <alignment vertical="center"/>
    </xf>
    <xf numFmtId="0" fontId="7" fillId="5" borderId="35" xfId="0" applyFont="1" applyFill="1" applyBorder="1" applyAlignment="1">
      <alignment vertical="center"/>
    </xf>
    <xf numFmtId="0" fontId="7" fillId="5" borderId="36" xfId="0" applyFont="1" applyFill="1" applyBorder="1" applyAlignment="1">
      <alignment vertical="center"/>
    </xf>
    <xf numFmtId="0" fontId="7" fillId="5" borderId="37" xfId="0" applyFont="1" applyFill="1" applyBorder="1" applyAlignment="1">
      <alignment vertical="center"/>
    </xf>
    <xf numFmtId="0" fontId="7" fillId="5" borderId="4" xfId="0" applyFont="1" applyFill="1" applyBorder="1" applyAlignment="1">
      <alignment horizontal="right" vertical="center"/>
    </xf>
    <xf numFmtId="0" fontId="7" fillId="5" borderId="5" xfId="0" applyFont="1" applyFill="1" applyBorder="1" applyAlignment="1">
      <alignment horizontal="right" vertical="center"/>
    </xf>
    <xf numFmtId="0" fontId="24" fillId="5" borderId="3" xfId="0" applyFont="1" applyFill="1" applyBorder="1" applyAlignment="1">
      <alignment horizontal="left" vertical="center"/>
    </xf>
    <xf numFmtId="0" fontId="24" fillId="5" borderId="3" xfId="0" applyFont="1" applyFill="1" applyBorder="1" applyAlignment="1">
      <alignment vertical="center"/>
    </xf>
    <xf numFmtId="0" fontId="7" fillId="5" borderId="6" xfId="0" applyFont="1" applyFill="1" applyBorder="1" applyAlignment="1">
      <alignment horizontal="right" vertical="center"/>
    </xf>
    <xf numFmtId="0" fontId="7" fillId="5" borderId="3" xfId="0" applyFont="1" applyFill="1" applyBorder="1" applyAlignment="1">
      <alignment horizontal="left" vertical="center" wrapText="1"/>
    </xf>
    <xf numFmtId="0" fontId="8" fillId="0" borderId="29" xfId="0" applyFont="1" applyBorder="1" applyAlignment="1">
      <alignment horizontal="center"/>
    </xf>
    <xf numFmtId="0" fontId="8" fillId="0" borderId="22" xfId="0" applyFont="1" applyBorder="1" applyAlignment="1">
      <alignment horizontal="center"/>
    </xf>
    <xf numFmtId="0" fontId="8" fillId="0" borderId="30" xfId="0" applyFont="1" applyBorder="1" applyAlignment="1">
      <alignment horizontal="center"/>
    </xf>
    <xf numFmtId="0" fontId="8" fillId="0" borderId="28" xfId="0" applyFont="1" applyBorder="1" applyAlignment="1">
      <alignment horizontal="center"/>
    </xf>
    <xf numFmtId="0" fontId="8" fillId="0" borderId="31" xfId="0" applyFont="1" applyBorder="1" applyAlignment="1">
      <alignment horizontal="center"/>
    </xf>
    <xf numFmtId="0" fontId="8" fillId="0" borderId="27" xfId="0" applyFont="1" applyBorder="1" applyAlignment="1">
      <alignment horizontal="center"/>
    </xf>
    <xf numFmtId="0" fontId="8" fillId="0" borderId="24" xfId="0" applyFont="1" applyBorder="1" applyAlignment="1">
      <alignment horizontal="center"/>
    </xf>
    <xf numFmtId="0" fontId="8" fillId="0" borderId="21" xfId="0" applyFont="1" applyBorder="1" applyAlignment="1">
      <alignment horizontal="center"/>
    </xf>
    <xf numFmtId="0" fontId="8" fillId="0" borderId="29" xfId="0" applyFont="1" applyBorder="1" applyAlignment="1">
      <alignment horizontal="center" wrapText="1"/>
    </xf>
    <xf numFmtId="0" fontId="7" fillId="0" borderId="9" xfId="0" applyFont="1" applyBorder="1" applyAlignment="1">
      <alignment horizontal="left" vertical="center" wrapText="1"/>
    </xf>
    <xf numFmtId="0" fontId="7" fillId="0" borderId="23" xfId="0" applyFont="1" applyBorder="1" applyAlignment="1">
      <alignment horizontal="left" vertical="center" wrapText="1"/>
    </xf>
    <xf numFmtId="0" fontId="7" fillId="0" borderId="10" xfId="0" applyFont="1" applyBorder="1" applyAlignment="1">
      <alignment horizontal="left" vertical="center" wrapText="1"/>
    </xf>
    <xf numFmtId="0" fontId="8" fillId="0" borderId="22" xfId="0" applyFont="1" applyBorder="1" applyAlignment="1">
      <alignment horizontal="center" wrapText="1"/>
    </xf>
    <xf numFmtId="0" fontId="8" fillId="0" borderId="31" xfId="0" applyFont="1" applyBorder="1" applyAlignment="1">
      <alignment horizontal="center" wrapText="1"/>
    </xf>
    <xf numFmtId="0" fontId="8" fillId="0" borderId="27" xfId="0" applyFont="1" applyBorder="1" applyAlignment="1">
      <alignment horizontal="center" wrapText="1"/>
    </xf>
    <xf numFmtId="0" fontId="8" fillId="0" borderId="24" xfId="0" applyFont="1" applyBorder="1" applyAlignment="1">
      <alignment horizontal="center" wrapText="1"/>
    </xf>
    <xf numFmtId="0" fontId="8" fillId="0" borderId="21" xfId="0" applyFont="1" applyBorder="1" applyAlignment="1">
      <alignment horizontal="center" wrapText="1"/>
    </xf>
    <xf numFmtId="0" fontId="7" fillId="0" borderId="29" xfId="0" applyFont="1" applyBorder="1" applyAlignment="1">
      <alignment horizontal="left" vertical="center" wrapText="1"/>
    </xf>
    <xf numFmtId="0" fontId="7" fillId="0" borderId="30" xfId="0" applyFont="1" applyBorder="1" applyAlignment="1">
      <alignment horizontal="left" vertical="center" wrapText="1"/>
    </xf>
    <xf numFmtId="0" fontId="7" fillId="0" borderId="24" xfId="0" applyFont="1" applyBorder="1" applyAlignment="1">
      <alignment horizontal="left" vertical="center" wrapText="1"/>
    </xf>
    <xf numFmtId="0" fontId="7" fillId="0" borderId="8" xfId="0" applyFont="1" applyBorder="1" applyAlignment="1">
      <alignment horizontal="left" vertical="center" wrapText="1"/>
    </xf>
    <xf numFmtId="0" fontId="25" fillId="0" borderId="8" xfId="0" applyFont="1" applyBorder="1" applyAlignment="1">
      <alignment horizontal="center" vertical="center"/>
    </xf>
    <xf numFmtId="0" fontId="3" fillId="0" borderId="8" xfId="0" applyFont="1" applyBorder="1" applyAlignment="1">
      <alignment horizontal="center"/>
    </xf>
    <xf numFmtId="0" fontId="7" fillId="0" borderId="30" xfId="0" applyFont="1" applyBorder="1" applyAlignment="1">
      <alignment horizontal="center" vertical="center" wrapText="1"/>
    </xf>
    <xf numFmtId="0" fontId="7" fillId="0" borderId="28" xfId="0" applyFont="1" applyBorder="1" applyAlignment="1">
      <alignment horizontal="center" vertical="center" wrapText="1"/>
    </xf>
    <xf numFmtId="0" fontId="8" fillId="0" borderId="8" xfId="0" applyFont="1" applyBorder="1" applyAlignment="1">
      <alignment horizontal="center"/>
    </xf>
    <xf numFmtId="0" fontId="7" fillId="0" borderId="31" xfId="0" applyFont="1" applyBorder="1" applyAlignment="1">
      <alignment horizontal="left" vertical="center" wrapText="1"/>
    </xf>
    <xf numFmtId="0" fontId="7" fillId="0" borderId="9"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10" xfId="0" applyFont="1" applyBorder="1" applyAlignment="1">
      <alignment horizontal="center" vertical="center" wrapText="1"/>
    </xf>
    <xf numFmtId="0" fontId="7" fillId="2" borderId="9" xfId="0" applyFont="1" applyFill="1" applyBorder="1" applyAlignment="1">
      <alignment vertical="center" wrapText="1"/>
    </xf>
    <xf numFmtId="0" fontId="7" fillId="2" borderId="23" xfId="0" applyFont="1" applyFill="1" applyBorder="1" applyAlignment="1">
      <alignment vertical="center" wrapText="1"/>
    </xf>
    <xf numFmtId="0" fontId="7" fillId="2" borderId="10" xfId="0" applyFont="1" applyFill="1" applyBorder="1" applyAlignment="1">
      <alignment vertical="center" wrapText="1"/>
    </xf>
    <xf numFmtId="0" fontId="8" fillId="2" borderId="23" xfId="0" applyFont="1" applyFill="1" applyBorder="1" applyAlignment="1">
      <alignment vertical="center" wrapText="1"/>
    </xf>
    <xf numFmtId="0" fontId="7" fillId="2" borderId="8" xfId="0" applyFont="1" applyFill="1" applyBorder="1" applyAlignment="1">
      <alignment vertical="center" wrapText="1"/>
    </xf>
    <xf numFmtId="0" fontId="7" fillId="2" borderId="8" xfId="0" applyFont="1" applyFill="1" applyBorder="1" applyAlignment="1">
      <alignment horizontal="left" vertical="center" wrapText="1"/>
    </xf>
    <xf numFmtId="0" fontId="23" fillId="5" borderId="1" xfId="0" applyFont="1" applyFill="1" applyBorder="1" applyAlignment="1">
      <alignment horizontal="center" vertical="center" wrapText="1"/>
    </xf>
    <xf numFmtId="0" fontId="23" fillId="5" borderId="2" xfId="0" applyFont="1" applyFill="1" applyBorder="1" applyAlignment="1">
      <alignment horizontal="center" vertical="center" wrapText="1"/>
    </xf>
    <xf numFmtId="49" fontId="16" fillId="5" borderId="0" xfId="0" applyNumberFormat="1" applyFont="1" applyFill="1" applyAlignment="1">
      <alignment horizontal="center" vertical="center" wrapText="1"/>
    </xf>
    <xf numFmtId="49" fontId="7" fillId="5" borderId="3" xfId="0" applyNumberFormat="1" applyFont="1" applyFill="1" applyBorder="1" applyAlignment="1">
      <alignment horizontal="center" vertical="center" wrapText="1"/>
    </xf>
    <xf numFmtId="49" fontId="7" fillId="5" borderId="3" xfId="0" applyNumberFormat="1" applyFont="1" applyFill="1" applyBorder="1" applyAlignment="1">
      <alignment horizontal="left" vertical="center" wrapText="1"/>
    </xf>
    <xf numFmtId="0" fontId="24" fillId="0" borderId="3" xfId="0" applyFont="1" applyBorder="1" applyAlignment="1">
      <alignment horizontal="center" vertical="center" wrapText="1"/>
    </xf>
    <xf numFmtId="0" fontId="36" fillId="6" borderId="0" xfId="0" applyFont="1" applyFill="1" applyAlignment="1">
      <alignment horizontal="left" vertical="center" wrapText="1"/>
    </xf>
    <xf numFmtId="0" fontId="25" fillId="6" borderId="0" xfId="0" applyFont="1" applyFill="1" applyAlignment="1">
      <alignment horizontal="left" vertical="center" wrapText="1"/>
    </xf>
    <xf numFmtId="0" fontId="36" fillId="6" borderId="0" xfId="0" applyFont="1" applyFill="1" applyAlignment="1">
      <alignment horizontal="left" vertical="center"/>
    </xf>
    <xf numFmtId="0" fontId="25" fillId="6" borderId="0" xfId="0" applyFont="1" applyFill="1" applyAlignment="1">
      <alignment horizontal="left" vertical="center"/>
    </xf>
    <xf numFmtId="0" fontId="36" fillId="6" borderId="0" xfId="0" applyFont="1" applyFill="1" applyAlignment="1">
      <alignment horizontal="left" vertical="top" wrapText="1"/>
    </xf>
    <xf numFmtId="0" fontId="25" fillId="6" borderId="0" xfId="0" applyFont="1" applyFill="1" applyAlignment="1">
      <alignment horizontal="left" vertical="top" wrapText="1"/>
    </xf>
    <xf numFmtId="0" fontId="49" fillId="0" borderId="0" xfId="7" applyFont="1"/>
    <xf numFmtId="0" fontId="50" fillId="0" borderId="0" xfId="7" applyFont="1"/>
  </cellXfs>
  <cellStyles count="9">
    <cellStyle name="Hipervínculo" xfId="6" builtinId="8"/>
    <cellStyle name="Normal" xfId="0" builtinId="0"/>
    <cellStyle name="Normal 2" xfId="1" xr:uid="{00000000-0005-0000-0000-000002000000}"/>
    <cellStyle name="Normal 3" xfId="2" xr:uid="{00000000-0005-0000-0000-000003000000}"/>
    <cellStyle name="Normal 3 2" xfId="4" xr:uid="{00000000-0005-0000-0000-000004000000}"/>
    <cellStyle name="Normal 3 3" xfId="5" xr:uid="{00000000-0005-0000-0000-000005000000}"/>
    <cellStyle name="Normal 4" xfId="3" xr:uid="{00000000-0005-0000-0000-000006000000}"/>
    <cellStyle name="Normal 5 2" xfId="7" xr:uid="{00000000-0005-0000-0000-000007000000}"/>
    <cellStyle name="Porcentaje"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10</xdr:col>
      <xdr:colOff>528511</xdr:colOff>
      <xdr:row>29</xdr:row>
      <xdr:rowOff>142875</xdr:rowOff>
    </xdr:to>
    <xdr:pic>
      <xdr:nvPicPr>
        <xdr:cNvPr id="3" name="Imagen 2">
          <a:extLst>
            <a:ext uri="{FF2B5EF4-FFF2-40B4-BE49-F238E27FC236}">
              <a16:creationId xmlns:a16="http://schemas.microsoft.com/office/drawing/2014/main" id="{2716CD7D-050A-026B-B4CC-0421A0A77145}"/>
            </a:ext>
          </a:extLst>
        </xdr:cNvPr>
        <xdr:cNvPicPr>
          <a:picLocks noChangeAspect="1"/>
        </xdr:cNvPicPr>
      </xdr:nvPicPr>
      <xdr:blipFill>
        <a:blip xmlns:r="http://schemas.openxmlformats.org/officeDocument/2006/relationships" r:embed="rId1"/>
        <a:stretch>
          <a:fillRect/>
        </a:stretch>
      </xdr:blipFill>
      <xdr:spPr>
        <a:xfrm>
          <a:off x="152400" y="0"/>
          <a:ext cx="8072311" cy="53911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0</xdr:colOff>
      <xdr:row>3</xdr:row>
      <xdr:rowOff>0</xdr:rowOff>
    </xdr:from>
    <xdr:ext cx="24130" cy="5055235"/>
    <xdr:grpSp>
      <xdr:nvGrpSpPr>
        <xdr:cNvPr id="2" name="Group 7">
          <a:extLst>
            <a:ext uri="{FF2B5EF4-FFF2-40B4-BE49-F238E27FC236}">
              <a16:creationId xmlns:a16="http://schemas.microsoft.com/office/drawing/2014/main" id="{0D183AD6-FB42-4DBE-852A-A36A33EDE215}"/>
            </a:ext>
          </a:extLst>
        </xdr:cNvPr>
        <xdr:cNvGrpSpPr/>
      </xdr:nvGrpSpPr>
      <xdr:grpSpPr>
        <a:xfrm>
          <a:off x="4743450" y="552450"/>
          <a:ext cx="24130" cy="5055235"/>
          <a:chOff x="0" y="0"/>
          <a:chExt cx="24130" cy="5055235"/>
        </a:xfrm>
      </xdr:grpSpPr>
      <xdr:sp macro="" textlink="">
        <xdr:nvSpPr>
          <xdr:cNvPr id="3" name="Shape 8">
            <a:extLst>
              <a:ext uri="{FF2B5EF4-FFF2-40B4-BE49-F238E27FC236}">
                <a16:creationId xmlns:a16="http://schemas.microsoft.com/office/drawing/2014/main" id="{6E36298B-2D97-47A2-A57F-C12C5C595528}"/>
              </a:ext>
            </a:extLst>
          </xdr:cNvPr>
          <xdr:cNvSpPr/>
        </xdr:nvSpPr>
        <xdr:spPr>
          <a:xfrm>
            <a:off x="0" y="0"/>
            <a:ext cx="8255" cy="5055235"/>
          </a:xfrm>
          <a:custGeom>
            <a:avLst/>
            <a:gdLst/>
            <a:ahLst/>
            <a:cxnLst/>
            <a:rect l="0" t="0" r="0" b="0"/>
            <a:pathLst>
              <a:path w="8255" h="5055235">
                <a:moveTo>
                  <a:pt x="7937" y="0"/>
                </a:moveTo>
                <a:lnTo>
                  <a:pt x="0" y="0"/>
                </a:lnTo>
                <a:lnTo>
                  <a:pt x="0" y="5055120"/>
                </a:lnTo>
                <a:lnTo>
                  <a:pt x="7937" y="5055120"/>
                </a:lnTo>
                <a:lnTo>
                  <a:pt x="7937" y="0"/>
                </a:lnTo>
                <a:close/>
              </a:path>
            </a:pathLst>
          </a:custGeom>
          <a:solidFill>
            <a:srgbClr val="818181"/>
          </a:solidFill>
        </xdr:spPr>
      </xdr:sp>
      <xdr:sp macro="" textlink="">
        <xdr:nvSpPr>
          <xdr:cNvPr id="4" name="Shape 9">
            <a:extLst>
              <a:ext uri="{FF2B5EF4-FFF2-40B4-BE49-F238E27FC236}">
                <a16:creationId xmlns:a16="http://schemas.microsoft.com/office/drawing/2014/main" id="{5AFF558C-9938-4BE2-9515-D780584A189B}"/>
              </a:ext>
            </a:extLst>
          </xdr:cNvPr>
          <xdr:cNvSpPr/>
        </xdr:nvSpPr>
        <xdr:spPr>
          <a:xfrm>
            <a:off x="15869" y="4999570"/>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3</xdr:row>
      <xdr:rowOff>0</xdr:rowOff>
    </xdr:from>
    <xdr:ext cx="24130" cy="55880"/>
    <xdr:grpSp>
      <xdr:nvGrpSpPr>
        <xdr:cNvPr id="5" name="Group 13">
          <a:extLst>
            <a:ext uri="{FF2B5EF4-FFF2-40B4-BE49-F238E27FC236}">
              <a16:creationId xmlns:a16="http://schemas.microsoft.com/office/drawing/2014/main" id="{198FC522-2874-4AFF-B7F0-441D7B2673CD}"/>
            </a:ext>
          </a:extLst>
        </xdr:cNvPr>
        <xdr:cNvGrpSpPr/>
      </xdr:nvGrpSpPr>
      <xdr:grpSpPr>
        <a:xfrm>
          <a:off x="6686550" y="552450"/>
          <a:ext cx="24130" cy="55880"/>
          <a:chOff x="0" y="0"/>
          <a:chExt cx="24130" cy="55880"/>
        </a:xfrm>
      </xdr:grpSpPr>
      <xdr:sp macro="" textlink="">
        <xdr:nvSpPr>
          <xdr:cNvPr id="6" name="Shape 14">
            <a:extLst>
              <a:ext uri="{FF2B5EF4-FFF2-40B4-BE49-F238E27FC236}">
                <a16:creationId xmlns:a16="http://schemas.microsoft.com/office/drawing/2014/main" id="{36D8CC21-F2AA-4C47-B455-CCC4AC0521BD}"/>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7" name="Shape 15">
            <a:extLst>
              <a:ext uri="{FF2B5EF4-FFF2-40B4-BE49-F238E27FC236}">
                <a16:creationId xmlns:a16="http://schemas.microsoft.com/office/drawing/2014/main" id="{0186580D-1AD8-486E-83BA-93290EFB3C77}"/>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3</xdr:row>
      <xdr:rowOff>0</xdr:rowOff>
    </xdr:from>
    <xdr:ext cx="24130" cy="55880"/>
    <xdr:grpSp>
      <xdr:nvGrpSpPr>
        <xdr:cNvPr id="8" name="Group 16">
          <a:extLst>
            <a:ext uri="{FF2B5EF4-FFF2-40B4-BE49-F238E27FC236}">
              <a16:creationId xmlns:a16="http://schemas.microsoft.com/office/drawing/2014/main" id="{FB2E87B3-B07D-44A5-BFC4-AAF65CCD82A3}"/>
            </a:ext>
          </a:extLst>
        </xdr:cNvPr>
        <xdr:cNvGrpSpPr/>
      </xdr:nvGrpSpPr>
      <xdr:grpSpPr>
        <a:xfrm>
          <a:off x="6686550" y="552450"/>
          <a:ext cx="24130" cy="55880"/>
          <a:chOff x="0" y="0"/>
          <a:chExt cx="24130" cy="55880"/>
        </a:xfrm>
      </xdr:grpSpPr>
      <xdr:sp macro="" textlink="">
        <xdr:nvSpPr>
          <xdr:cNvPr id="9" name="Shape 17">
            <a:extLst>
              <a:ext uri="{FF2B5EF4-FFF2-40B4-BE49-F238E27FC236}">
                <a16:creationId xmlns:a16="http://schemas.microsoft.com/office/drawing/2014/main" id="{9AA9732A-476B-455C-A6B8-B313D7CF9515}"/>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10" name="Shape 18">
            <a:extLst>
              <a:ext uri="{FF2B5EF4-FFF2-40B4-BE49-F238E27FC236}">
                <a16:creationId xmlns:a16="http://schemas.microsoft.com/office/drawing/2014/main" id="{E096B6BC-7612-4B8F-94B1-6C2EF6C0DE85}"/>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3</xdr:row>
      <xdr:rowOff>0</xdr:rowOff>
    </xdr:from>
    <xdr:ext cx="24130" cy="55880"/>
    <xdr:grpSp>
      <xdr:nvGrpSpPr>
        <xdr:cNvPr id="11" name="Group 19">
          <a:extLst>
            <a:ext uri="{FF2B5EF4-FFF2-40B4-BE49-F238E27FC236}">
              <a16:creationId xmlns:a16="http://schemas.microsoft.com/office/drawing/2014/main" id="{BEC20F9F-3B87-4DF4-9FE5-21DE6DFAC3E0}"/>
            </a:ext>
          </a:extLst>
        </xdr:cNvPr>
        <xdr:cNvGrpSpPr/>
      </xdr:nvGrpSpPr>
      <xdr:grpSpPr>
        <a:xfrm>
          <a:off x="6686550" y="552450"/>
          <a:ext cx="24130" cy="55880"/>
          <a:chOff x="0" y="0"/>
          <a:chExt cx="24130" cy="55880"/>
        </a:xfrm>
      </xdr:grpSpPr>
      <xdr:sp macro="" textlink="">
        <xdr:nvSpPr>
          <xdr:cNvPr id="12" name="Shape 20">
            <a:extLst>
              <a:ext uri="{FF2B5EF4-FFF2-40B4-BE49-F238E27FC236}">
                <a16:creationId xmlns:a16="http://schemas.microsoft.com/office/drawing/2014/main" id="{A166452B-24CA-4B4B-9A4A-5B196332457C}"/>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13" name="Shape 21">
            <a:extLst>
              <a:ext uri="{FF2B5EF4-FFF2-40B4-BE49-F238E27FC236}">
                <a16:creationId xmlns:a16="http://schemas.microsoft.com/office/drawing/2014/main" id="{3908C6F9-F4DC-49F7-8EAB-C07E65DC803C}"/>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3</xdr:row>
      <xdr:rowOff>0</xdr:rowOff>
    </xdr:from>
    <xdr:ext cx="24130" cy="55880"/>
    <xdr:grpSp>
      <xdr:nvGrpSpPr>
        <xdr:cNvPr id="14" name="Group 22">
          <a:extLst>
            <a:ext uri="{FF2B5EF4-FFF2-40B4-BE49-F238E27FC236}">
              <a16:creationId xmlns:a16="http://schemas.microsoft.com/office/drawing/2014/main" id="{B3FB2598-E838-4AF5-83D5-695678D4A7FF}"/>
            </a:ext>
          </a:extLst>
        </xdr:cNvPr>
        <xdr:cNvGrpSpPr/>
      </xdr:nvGrpSpPr>
      <xdr:grpSpPr>
        <a:xfrm>
          <a:off x="6686550" y="552450"/>
          <a:ext cx="24130" cy="55880"/>
          <a:chOff x="0" y="0"/>
          <a:chExt cx="24130" cy="55880"/>
        </a:xfrm>
      </xdr:grpSpPr>
      <xdr:sp macro="" textlink="">
        <xdr:nvSpPr>
          <xdr:cNvPr id="15" name="Shape 23">
            <a:extLst>
              <a:ext uri="{FF2B5EF4-FFF2-40B4-BE49-F238E27FC236}">
                <a16:creationId xmlns:a16="http://schemas.microsoft.com/office/drawing/2014/main" id="{8D5033B6-4387-443C-A394-C0D2D4349AEF}"/>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16" name="Shape 24">
            <a:extLst>
              <a:ext uri="{FF2B5EF4-FFF2-40B4-BE49-F238E27FC236}">
                <a16:creationId xmlns:a16="http://schemas.microsoft.com/office/drawing/2014/main" id="{6C02B5FF-637C-44AB-B33E-ACCCB8B2FC55}"/>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3</xdr:row>
      <xdr:rowOff>0</xdr:rowOff>
    </xdr:from>
    <xdr:ext cx="24130" cy="55880"/>
    <xdr:grpSp>
      <xdr:nvGrpSpPr>
        <xdr:cNvPr id="17" name="Group 25">
          <a:extLst>
            <a:ext uri="{FF2B5EF4-FFF2-40B4-BE49-F238E27FC236}">
              <a16:creationId xmlns:a16="http://schemas.microsoft.com/office/drawing/2014/main" id="{52C65FB0-1C81-4D86-82B6-07A3AC65A6C2}"/>
            </a:ext>
          </a:extLst>
        </xdr:cNvPr>
        <xdr:cNvGrpSpPr/>
      </xdr:nvGrpSpPr>
      <xdr:grpSpPr>
        <a:xfrm>
          <a:off x="6686550" y="552450"/>
          <a:ext cx="24130" cy="55880"/>
          <a:chOff x="0" y="0"/>
          <a:chExt cx="24130" cy="55880"/>
        </a:xfrm>
      </xdr:grpSpPr>
      <xdr:sp macro="" textlink="">
        <xdr:nvSpPr>
          <xdr:cNvPr id="18" name="Shape 26">
            <a:extLst>
              <a:ext uri="{FF2B5EF4-FFF2-40B4-BE49-F238E27FC236}">
                <a16:creationId xmlns:a16="http://schemas.microsoft.com/office/drawing/2014/main" id="{FFDCC178-95E6-4E59-8C71-8DE6D8E5C2A6}"/>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19" name="Shape 27">
            <a:extLst>
              <a:ext uri="{FF2B5EF4-FFF2-40B4-BE49-F238E27FC236}">
                <a16:creationId xmlns:a16="http://schemas.microsoft.com/office/drawing/2014/main" id="{8F44CE99-6AB6-45AE-A5E0-1E83FB9D97F3}"/>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3</xdr:row>
      <xdr:rowOff>0</xdr:rowOff>
    </xdr:from>
    <xdr:ext cx="24130" cy="5055235"/>
    <xdr:grpSp>
      <xdr:nvGrpSpPr>
        <xdr:cNvPr id="20" name="Group 7">
          <a:extLst>
            <a:ext uri="{FF2B5EF4-FFF2-40B4-BE49-F238E27FC236}">
              <a16:creationId xmlns:a16="http://schemas.microsoft.com/office/drawing/2014/main" id="{0C471EEF-3FF4-4D8F-88B6-E884FC1728C1}"/>
            </a:ext>
          </a:extLst>
        </xdr:cNvPr>
        <xdr:cNvGrpSpPr/>
      </xdr:nvGrpSpPr>
      <xdr:grpSpPr>
        <a:xfrm>
          <a:off x="4743450" y="552450"/>
          <a:ext cx="24130" cy="5055235"/>
          <a:chOff x="0" y="0"/>
          <a:chExt cx="24130" cy="5055235"/>
        </a:xfrm>
      </xdr:grpSpPr>
      <xdr:sp macro="" textlink="">
        <xdr:nvSpPr>
          <xdr:cNvPr id="21" name="Shape 8">
            <a:extLst>
              <a:ext uri="{FF2B5EF4-FFF2-40B4-BE49-F238E27FC236}">
                <a16:creationId xmlns:a16="http://schemas.microsoft.com/office/drawing/2014/main" id="{DBF0D013-95A1-488C-A315-0E1A2A104C16}"/>
              </a:ext>
            </a:extLst>
          </xdr:cNvPr>
          <xdr:cNvSpPr/>
        </xdr:nvSpPr>
        <xdr:spPr>
          <a:xfrm>
            <a:off x="0" y="0"/>
            <a:ext cx="8255" cy="5055235"/>
          </a:xfrm>
          <a:custGeom>
            <a:avLst/>
            <a:gdLst/>
            <a:ahLst/>
            <a:cxnLst/>
            <a:rect l="0" t="0" r="0" b="0"/>
            <a:pathLst>
              <a:path w="8255" h="5055235">
                <a:moveTo>
                  <a:pt x="7937" y="0"/>
                </a:moveTo>
                <a:lnTo>
                  <a:pt x="0" y="0"/>
                </a:lnTo>
                <a:lnTo>
                  <a:pt x="0" y="5055120"/>
                </a:lnTo>
                <a:lnTo>
                  <a:pt x="7937" y="5055120"/>
                </a:lnTo>
                <a:lnTo>
                  <a:pt x="7937" y="0"/>
                </a:lnTo>
                <a:close/>
              </a:path>
            </a:pathLst>
          </a:custGeom>
          <a:solidFill>
            <a:srgbClr val="818181"/>
          </a:solidFill>
        </xdr:spPr>
      </xdr:sp>
      <xdr:sp macro="" textlink="">
        <xdr:nvSpPr>
          <xdr:cNvPr id="22" name="Shape 9">
            <a:extLst>
              <a:ext uri="{FF2B5EF4-FFF2-40B4-BE49-F238E27FC236}">
                <a16:creationId xmlns:a16="http://schemas.microsoft.com/office/drawing/2014/main" id="{FCE807B3-6E61-4ACA-B5F7-8A93EC2A522C}"/>
              </a:ext>
            </a:extLst>
          </xdr:cNvPr>
          <xdr:cNvSpPr/>
        </xdr:nvSpPr>
        <xdr:spPr>
          <a:xfrm>
            <a:off x="15869" y="4999570"/>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3</xdr:row>
      <xdr:rowOff>0</xdr:rowOff>
    </xdr:from>
    <xdr:ext cx="24130" cy="55880"/>
    <xdr:grpSp>
      <xdr:nvGrpSpPr>
        <xdr:cNvPr id="23" name="Group 13">
          <a:extLst>
            <a:ext uri="{FF2B5EF4-FFF2-40B4-BE49-F238E27FC236}">
              <a16:creationId xmlns:a16="http://schemas.microsoft.com/office/drawing/2014/main" id="{0600C57B-6AAD-4324-B2DD-FC69002189CE}"/>
            </a:ext>
          </a:extLst>
        </xdr:cNvPr>
        <xdr:cNvGrpSpPr/>
      </xdr:nvGrpSpPr>
      <xdr:grpSpPr>
        <a:xfrm>
          <a:off x="6686550" y="552450"/>
          <a:ext cx="24130" cy="55880"/>
          <a:chOff x="0" y="0"/>
          <a:chExt cx="24130" cy="55880"/>
        </a:xfrm>
      </xdr:grpSpPr>
      <xdr:sp macro="" textlink="">
        <xdr:nvSpPr>
          <xdr:cNvPr id="24" name="Shape 14">
            <a:extLst>
              <a:ext uri="{FF2B5EF4-FFF2-40B4-BE49-F238E27FC236}">
                <a16:creationId xmlns:a16="http://schemas.microsoft.com/office/drawing/2014/main" id="{B53C417F-FB33-4115-86DA-CA56FDE495C5}"/>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25" name="Shape 15">
            <a:extLst>
              <a:ext uri="{FF2B5EF4-FFF2-40B4-BE49-F238E27FC236}">
                <a16:creationId xmlns:a16="http://schemas.microsoft.com/office/drawing/2014/main" id="{097CC25D-4A2A-4749-A040-D3431353D15C}"/>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3</xdr:row>
      <xdr:rowOff>0</xdr:rowOff>
    </xdr:from>
    <xdr:ext cx="24130" cy="55880"/>
    <xdr:grpSp>
      <xdr:nvGrpSpPr>
        <xdr:cNvPr id="26" name="Group 16">
          <a:extLst>
            <a:ext uri="{FF2B5EF4-FFF2-40B4-BE49-F238E27FC236}">
              <a16:creationId xmlns:a16="http://schemas.microsoft.com/office/drawing/2014/main" id="{B0B17AA0-6DEE-451D-A398-92E4A45561C4}"/>
            </a:ext>
          </a:extLst>
        </xdr:cNvPr>
        <xdr:cNvGrpSpPr/>
      </xdr:nvGrpSpPr>
      <xdr:grpSpPr>
        <a:xfrm>
          <a:off x="6686550" y="552450"/>
          <a:ext cx="24130" cy="55880"/>
          <a:chOff x="0" y="0"/>
          <a:chExt cx="24130" cy="55880"/>
        </a:xfrm>
      </xdr:grpSpPr>
      <xdr:sp macro="" textlink="">
        <xdr:nvSpPr>
          <xdr:cNvPr id="27" name="Shape 17">
            <a:extLst>
              <a:ext uri="{FF2B5EF4-FFF2-40B4-BE49-F238E27FC236}">
                <a16:creationId xmlns:a16="http://schemas.microsoft.com/office/drawing/2014/main" id="{BE3490F6-F92E-4C73-A813-3E668F79B008}"/>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28" name="Shape 18">
            <a:extLst>
              <a:ext uri="{FF2B5EF4-FFF2-40B4-BE49-F238E27FC236}">
                <a16:creationId xmlns:a16="http://schemas.microsoft.com/office/drawing/2014/main" id="{2C62B777-6201-479D-AB2F-EEFDA002FFCA}"/>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3</xdr:row>
      <xdr:rowOff>0</xdr:rowOff>
    </xdr:from>
    <xdr:ext cx="24130" cy="55880"/>
    <xdr:grpSp>
      <xdr:nvGrpSpPr>
        <xdr:cNvPr id="29" name="Group 19">
          <a:extLst>
            <a:ext uri="{FF2B5EF4-FFF2-40B4-BE49-F238E27FC236}">
              <a16:creationId xmlns:a16="http://schemas.microsoft.com/office/drawing/2014/main" id="{03B77778-5ACA-4990-9250-EE3CBB93786F}"/>
            </a:ext>
          </a:extLst>
        </xdr:cNvPr>
        <xdr:cNvGrpSpPr/>
      </xdr:nvGrpSpPr>
      <xdr:grpSpPr>
        <a:xfrm>
          <a:off x="6686550" y="552450"/>
          <a:ext cx="24130" cy="55880"/>
          <a:chOff x="0" y="0"/>
          <a:chExt cx="24130" cy="55880"/>
        </a:xfrm>
      </xdr:grpSpPr>
      <xdr:sp macro="" textlink="">
        <xdr:nvSpPr>
          <xdr:cNvPr id="30" name="Shape 20">
            <a:extLst>
              <a:ext uri="{FF2B5EF4-FFF2-40B4-BE49-F238E27FC236}">
                <a16:creationId xmlns:a16="http://schemas.microsoft.com/office/drawing/2014/main" id="{2F9318BB-DAEC-4A54-ACE5-438A0EBFA6D2}"/>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31" name="Shape 21">
            <a:extLst>
              <a:ext uri="{FF2B5EF4-FFF2-40B4-BE49-F238E27FC236}">
                <a16:creationId xmlns:a16="http://schemas.microsoft.com/office/drawing/2014/main" id="{0636B8A6-949F-42FC-B956-1E8FDF1B7C53}"/>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3</xdr:row>
      <xdr:rowOff>0</xdr:rowOff>
    </xdr:from>
    <xdr:ext cx="24130" cy="55880"/>
    <xdr:grpSp>
      <xdr:nvGrpSpPr>
        <xdr:cNvPr id="32" name="Group 22">
          <a:extLst>
            <a:ext uri="{FF2B5EF4-FFF2-40B4-BE49-F238E27FC236}">
              <a16:creationId xmlns:a16="http://schemas.microsoft.com/office/drawing/2014/main" id="{727F45C1-4C01-4D86-A958-78B5DD47AE52}"/>
            </a:ext>
          </a:extLst>
        </xdr:cNvPr>
        <xdr:cNvGrpSpPr/>
      </xdr:nvGrpSpPr>
      <xdr:grpSpPr>
        <a:xfrm>
          <a:off x="6686550" y="552450"/>
          <a:ext cx="24130" cy="55880"/>
          <a:chOff x="0" y="0"/>
          <a:chExt cx="24130" cy="55880"/>
        </a:xfrm>
      </xdr:grpSpPr>
      <xdr:sp macro="" textlink="">
        <xdr:nvSpPr>
          <xdr:cNvPr id="33" name="Shape 23">
            <a:extLst>
              <a:ext uri="{FF2B5EF4-FFF2-40B4-BE49-F238E27FC236}">
                <a16:creationId xmlns:a16="http://schemas.microsoft.com/office/drawing/2014/main" id="{8FEC95E3-8BC6-4835-A4E0-6F57593CA775}"/>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34" name="Shape 24">
            <a:extLst>
              <a:ext uri="{FF2B5EF4-FFF2-40B4-BE49-F238E27FC236}">
                <a16:creationId xmlns:a16="http://schemas.microsoft.com/office/drawing/2014/main" id="{044B7227-09FE-4A16-8472-3E2DFC6A0AAF}"/>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3</xdr:row>
      <xdr:rowOff>0</xdr:rowOff>
    </xdr:from>
    <xdr:ext cx="24130" cy="55880"/>
    <xdr:grpSp>
      <xdr:nvGrpSpPr>
        <xdr:cNvPr id="35" name="Group 25">
          <a:extLst>
            <a:ext uri="{FF2B5EF4-FFF2-40B4-BE49-F238E27FC236}">
              <a16:creationId xmlns:a16="http://schemas.microsoft.com/office/drawing/2014/main" id="{FD7B5890-FD01-4A5F-9028-C4A44D38B5D4}"/>
            </a:ext>
          </a:extLst>
        </xdr:cNvPr>
        <xdr:cNvGrpSpPr/>
      </xdr:nvGrpSpPr>
      <xdr:grpSpPr>
        <a:xfrm>
          <a:off x="6686550" y="552450"/>
          <a:ext cx="24130" cy="55880"/>
          <a:chOff x="0" y="0"/>
          <a:chExt cx="24130" cy="55880"/>
        </a:xfrm>
      </xdr:grpSpPr>
      <xdr:sp macro="" textlink="">
        <xdr:nvSpPr>
          <xdr:cNvPr id="36" name="Shape 26">
            <a:extLst>
              <a:ext uri="{FF2B5EF4-FFF2-40B4-BE49-F238E27FC236}">
                <a16:creationId xmlns:a16="http://schemas.microsoft.com/office/drawing/2014/main" id="{B2B57D00-15BF-4206-8FEB-D9C0BC0CAB8A}"/>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37" name="Shape 27">
            <a:extLst>
              <a:ext uri="{FF2B5EF4-FFF2-40B4-BE49-F238E27FC236}">
                <a16:creationId xmlns:a16="http://schemas.microsoft.com/office/drawing/2014/main" id="{FD56A902-6BFE-4AB4-AF32-C21D10779D22}"/>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3</xdr:row>
      <xdr:rowOff>0</xdr:rowOff>
    </xdr:from>
    <xdr:ext cx="24130" cy="5055235"/>
    <xdr:grpSp>
      <xdr:nvGrpSpPr>
        <xdr:cNvPr id="38" name="Group 7">
          <a:extLst>
            <a:ext uri="{FF2B5EF4-FFF2-40B4-BE49-F238E27FC236}">
              <a16:creationId xmlns:a16="http://schemas.microsoft.com/office/drawing/2014/main" id="{1A84547D-284C-4A75-80EC-D75141669D0D}"/>
            </a:ext>
          </a:extLst>
        </xdr:cNvPr>
        <xdr:cNvGrpSpPr/>
      </xdr:nvGrpSpPr>
      <xdr:grpSpPr>
        <a:xfrm>
          <a:off x="4743450" y="552450"/>
          <a:ext cx="24130" cy="5055235"/>
          <a:chOff x="0" y="0"/>
          <a:chExt cx="24130" cy="5055235"/>
        </a:xfrm>
      </xdr:grpSpPr>
      <xdr:sp macro="" textlink="">
        <xdr:nvSpPr>
          <xdr:cNvPr id="39" name="Shape 8">
            <a:extLst>
              <a:ext uri="{FF2B5EF4-FFF2-40B4-BE49-F238E27FC236}">
                <a16:creationId xmlns:a16="http://schemas.microsoft.com/office/drawing/2014/main" id="{4D8FD8A5-A2B6-4309-9D69-38E5E57D2B56}"/>
              </a:ext>
            </a:extLst>
          </xdr:cNvPr>
          <xdr:cNvSpPr/>
        </xdr:nvSpPr>
        <xdr:spPr>
          <a:xfrm>
            <a:off x="0" y="0"/>
            <a:ext cx="8255" cy="5055235"/>
          </a:xfrm>
          <a:custGeom>
            <a:avLst/>
            <a:gdLst/>
            <a:ahLst/>
            <a:cxnLst/>
            <a:rect l="0" t="0" r="0" b="0"/>
            <a:pathLst>
              <a:path w="8255" h="5055235">
                <a:moveTo>
                  <a:pt x="7937" y="0"/>
                </a:moveTo>
                <a:lnTo>
                  <a:pt x="0" y="0"/>
                </a:lnTo>
                <a:lnTo>
                  <a:pt x="0" y="5055120"/>
                </a:lnTo>
                <a:lnTo>
                  <a:pt x="7937" y="5055120"/>
                </a:lnTo>
                <a:lnTo>
                  <a:pt x="7937" y="0"/>
                </a:lnTo>
                <a:close/>
              </a:path>
            </a:pathLst>
          </a:custGeom>
          <a:solidFill>
            <a:srgbClr val="818181"/>
          </a:solidFill>
        </xdr:spPr>
      </xdr:sp>
      <xdr:sp macro="" textlink="">
        <xdr:nvSpPr>
          <xdr:cNvPr id="40" name="Shape 9">
            <a:extLst>
              <a:ext uri="{FF2B5EF4-FFF2-40B4-BE49-F238E27FC236}">
                <a16:creationId xmlns:a16="http://schemas.microsoft.com/office/drawing/2014/main" id="{F2CDE81D-9AFF-4302-B873-A040C95ED482}"/>
              </a:ext>
            </a:extLst>
          </xdr:cNvPr>
          <xdr:cNvSpPr/>
        </xdr:nvSpPr>
        <xdr:spPr>
          <a:xfrm>
            <a:off x="15869" y="4999570"/>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3</xdr:row>
      <xdr:rowOff>0</xdr:rowOff>
    </xdr:from>
    <xdr:ext cx="24130" cy="55880"/>
    <xdr:grpSp>
      <xdr:nvGrpSpPr>
        <xdr:cNvPr id="41" name="Group 13">
          <a:extLst>
            <a:ext uri="{FF2B5EF4-FFF2-40B4-BE49-F238E27FC236}">
              <a16:creationId xmlns:a16="http://schemas.microsoft.com/office/drawing/2014/main" id="{AEDC3C8A-0CB6-41E7-AFAA-AEC41171947D}"/>
            </a:ext>
          </a:extLst>
        </xdr:cNvPr>
        <xdr:cNvGrpSpPr/>
      </xdr:nvGrpSpPr>
      <xdr:grpSpPr>
        <a:xfrm>
          <a:off x="6686550" y="552450"/>
          <a:ext cx="24130" cy="55880"/>
          <a:chOff x="0" y="0"/>
          <a:chExt cx="24130" cy="55880"/>
        </a:xfrm>
      </xdr:grpSpPr>
      <xdr:sp macro="" textlink="">
        <xdr:nvSpPr>
          <xdr:cNvPr id="42" name="Shape 14">
            <a:extLst>
              <a:ext uri="{FF2B5EF4-FFF2-40B4-BE49-F238E27FC236}">
                <a16:creationId xmlns:a16="http://schemas.microsoft.com/office/drawing/2014/main" id="{E6082D8D-D2D1-4EE9-953C-13F549DAE82C}"/>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43" name="Shape 15">
            <a:extLst>
              <a:ext uri="{FF2B5EF4-FFF2-40B4-BE49-F238E27FC236}">
                <a16:creationId xmlns:a16="http://schemas.microsoft.com/office/drawing/2014/main" id="{ECE6E226-198D-4E55-8BA1-3A56638D89DD}"/>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3</xdr:row>
      <xdr:rowOff>0</xdr:rowOff>
    </xdr:from>
    <xdr:ext cx="24130" cy="55880"/>
    <xdr:grpSp>
      <xdr:nvGrpSpPr>
        <xdr:cNvPr id="44" name="Group 16">
          <a:extLst>
            <a:ext uri="{FF2B5EF4-FFF2-40B4-BE49-F238E27FC236}">
              <a16:creationId xmlns:a16="http://schemas.microsoft.com/office/drawing/2014/main" id="{ED25ED1C-D618-4B71-8673-313595D16A41}"/>
            </a:ext>
          </a:extLst>
        </xdr:cNvPr>
        <xdr:cNvGrpSpPr/>
      </xdr:nvGrpSpPr>
      <xdr:grpSpPr>
        <a:xfrm>
          <a:off x="6686550" y="552450"/>
          <a:ext cx="24130" cy="55880"/>
          <a:chOff x="0" y="0"/>
          <a:chExt cx="24130" cy="55880"/>
        </a:xfrm>
      </xdr:grpSpPr>
      <xdr:sp macro="" textlink="">
        <xdr:nvSpPr>
          <xdr:cNvPr id="45" name="Shape 17">
            <a:extLst>
              <a:ext uri="{FF2B5EF4-FFF2-40B4-BE49-F238E27FC236}">
                <a16:creationId xmlns:a16="http://schemas.microsoft.com/office/drawing/2014/main" id="{15E8FCE3-6013-415F-96A2-A751E66182D3}"/>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46" name="Shape 18">
            <a:extLst>
              <a:ext uri="{FF2B5EF4-FFF2-40B4-BE49-F238E27FC236}">
                <a16:creationId xmlns:a16="http://schemas.microsoft.com/office/drawing/2014/main" id="{FC27F329-B76D-400D-B72B-3A503239CDC7}"/>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3</xdr:row>
      <xdr:rowOff>0</xdr:rowOff>
    </xdr:from>
    <xdr:ext cx="24130" cy="55880"/>
    <xdr:grpSp>
      <xdr:nvGrpSpPr>
        <xdr:cNvPr id="47" name="Group 19">
          <a:extLst>
            <a:ext uri="{FF2B5EF4-FFF2-40B4-BE49-F238E27FC236}">
              <a16:creationId xmlns:a16="http://schemas.microsoft.com/office/drawing/2014/main" id="{87C1140E-035A-4C58-B9F3-13D67B6CCA3A}"/>
            </a:ext>
          </a:extLst>
        </xdr:cNvPr>
        <xdr:cNvGrpSpPr/>
      </xdr:nvGrpSpPr>
      <xdr:grpSpPr>
        <a:xfrm>
          <a:off x="6686550" y="552450"/>
          <a:ext cx="24130" cy="55880"/>
          <a:chOff x="0" y="0"/>
          <a:chExt cx="24130" cy="55880"/>
        </a:xfrm>
      </xdr:grpSpPr>
      <xdr:sp macro="" textlink="">
        <xdr:nvSpPr>
          <xdr:cNvPr id="48" name="Shape 20">
            <a:extLst>
              <a:ext uri="{FF2B5EF4-FFF2-40B4-BE49-F238E27FC236}">
                <a16:creationId xmlns:a16="http://schemas.microsoft.com/office/drawing/2014/main" id="{959873A7-68E0-4A16-B3EA-9F526C43F288}"/>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49" name="Shape 21">
            <a:extLst>
              <a:ext uri="{FF2B5EF4-FFF2-40B4-BE49-F238E27FC236}">
                <a16:creationId xmlns:a16="http://schemas.microsoft.com/office/drawing/2014/main" id="{16B8172A-EC99-49CF-8843-9750E0742BE2}"/>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3</xdr:row>
      <xdr:rowOff>0</xdr:rowOff>
    </xdr:from>
    <xdr:ext cx="24130" cy="55880"/>
    <xdr:grpSp>
      <xdr:nvGrpSpPr>
        <xdr:cNvPr id="50" name="Group 22">
          <a:extLst>
            <a:ext uri="{FF2B5EF4-FFF2-40B4-BE49-F238E27FC236}">
              <a16:creationId xmlns:a16="http://schemas.microsoft.com/office/drawing/2014/main" id="{F740B0B4-85B2-4700-BE75-FFF5914BD0F0}"/>
            </a:ext>
          </a:extLst>
        </xdr:cNvPr>
        <xdr:cNvGrpSpPr/>
      </xdr:nvGrpSpPr>
      <xdr:grpSpPr>
        <a:xfrm>
          <a:off x="6686550" y="552450"/>
          <a:ext cx="24130" cy="55880"/>
          <a:chOff x="0" y="0"/>
          <a:chExt cx="24130" cy="55880"/>
        </a:xfrm>
      </xdr:grpSpPr>
      <xdr:sp macro="" textlink="">
        <xdr:nvSpPr>
          <xdr:cNvPr id="51" name="Shape 23">
            <a:extLst>
              <a:ext uri="{FF2B5EF4-FFF2-40B4-BE49-F238E27FC236}">
                <a16:creationId xmlns:a16="http://schemas.microsoft.com/office/drawing/2014/main" id="{0B33A0B0-47B4-4284-AC28-5EDAC06CFFF6}"/>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52" name="Shape 24">
            <a:extLst>
              <a:ext uri="{FF2B5EF4-FFF2-40B4-BE49-F238E27FC236}">
                <a16:creationId xmlns:a16="http://schemas.microsoft.com/office/drawing/2014/main" id="{7D06F9C1-E657-41D4-9A2A-D63A1BB40A9A}"/>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4</xdr:col>
      <xdr:colOff>0</xdr:colOff>
      <xdr:row>3</xdr:row>
      <xdr:rowOff>0</xdr:rowOff>
    </xdr:from>
    <xdr:ext cx="24130" cy="55880"/>
    <xdr:grpSp>
      <xdr:nvGrpSpPr>
        <xdr:cNvPr id="53" name="Group 25">
          <a:extLst>
            <a:ext uri="{FF2B5EF4-FFF2-40B4-BE49-F238E27FC236}">
              <a16:creationId xmlns:a16="http://schemas.microsoft.com/office/drawing/2014/main" id="{F8E0C938-8F16-42D0-AA71-4B912E74A846}"/>
            </a:ext>
          </a:extLst>
        </xdr:cNvPr>
        <xdr:cNvGrpSpPr/>
      </xdr:nvGrpSpPr>
      <xdr:grpSpPr>
        <a:xfrm>
          <a:off x="6686550" y="552450"/>
          <a:ext cx="24130" cy="55880"/>
          <a:chOff x="0" y="0"/>
          <a:chExt cx="24130" cy="55880"/>
        </a:xfrm>
      </xdr:grpSpPr>
      <xdr:sp macro="" textlink="">
        <xdr:nvSpPr>
          <xdr:cNvPr id="54" name="Shape 26">
            <a:extLst>
              <a:ext uri="{FF2B5EF4-FFF2-40B4-BE49-F238E27FC236}">
                <a16:creationId xmlns:a16="http://schemas.microsoft.com/office/drawing/2014/main" id="{DF1E2D91-28DA-4576-AA57-5534B1A862AD}"/>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55" name="Shape 27">
            <a:extLst>
              <a:ext uri="{FF2B5EF4-FFF2-40B4-BE49-F238E27FC236}">
                <a16:creationId xmlns:a16="http://schemas.microsoft.com/office/drawing/2014/main" id="{9DD0996D-955C-4BB9-97E6-9FEA79A7D571}"/>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sheetPr>
  <dimension ref="M2:N24"/>
  <sheetViews>
    <sheetView showGridLines="0" workbookViewId="0">
      <selection activeCell="L29" sqref="L29"/>
    </sheetView>
  </sheetViews>
  <sheetFormatPr baseColWidth="10" defaultColWidth="11" defaultRowHeight="14.25" x14ac:dyDescent="0.2"/>
  <cols>
    <col min="1" max="1" width="2" customWidth="1"/>
  </cols>
  <sheetData>
    <row r="2" spans="14:14" x14ac:dyDescent="0.2">
      <c r="N2" s="34"/>
    </row>
    <row r="24" spans="13:13" x14ac:dyDescent="0.2">
      <c r="M24" s="34"/>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E60"/>
  <sheetViews>
    <sheetView showGridLines="0" topLeftCell="A46" workbookViewId="0">
      <selection activeCell="E54" sqref="E54"/>
    </sheetView>
  </sheetViews>
  <sheetFormatPr baseColWidth="10" defaultColWidth="9" defaultRowHeight="12.75" x14ac:dyDescent="0.2"/>
  <cols>
    <col min="1" max="1" width="2" style="28" customWidth="1"/>
    <col min="2" max="2" width="3.25" style="29" customWidth="1"/>
    <col min="3" max="3" width="8.5" style="29" bestFit="1" customWidth="1"/>
    <col min="4" max="5" width="27.125" style="28" customWidth="1"/>
    <col min="6" max="16384" width="9" style="28"/>
  </cols>
  <sheetData>
    <row r="2" spans="1:5" x14ac:dyDescent="0.2">
      <c r="A2" s="89"/>
      <c r="B2" s="89" t="s">
        <v>259</v>
      </c>
      <c r="C2" s="88"/>
      <c r="D2" s="23"/>
      <c r="E2" s="23"/>
    </row>
    <row r="3" spans="1:5" x14ac:dyDescent="0.2">
      <c r="A3" s="23"/>
      <c r="B3" s="32"/>
      <c r="C3" s="24"/>
      <c r="D3" s="23"/>
      <c r="E3" s="23"/>
    </row>
    <row r="4" spans="1:5" ht="57.75" customHeight="1" x14ac:dyDescent="0.2">
      <c r="A4" s="58"/>
      <c r="B4" s="81" t="s">
        <v>260</v>
      </c>
      <c r="C4" s="81" t="s">
        <v>260</v>
      </c>
      <c r="D4" s="83" t="s">
        <v>261</v>
      </c>
      <c r="E4" s="83" t="s">
        <v>183</v>
      </c>
    </row>
    <row r="5" spans="1:5" ht="24" x14ac:dyDescent="0.2">
      <c r="A5" s="58"/>
      <c r="B5" s="82">
        <v>1</v>
      </c>
      <c r="C5" s="276" t="s">
        <v>184</v>
      </c>
      <c r="D5" s="84" t="s">
        <v>262</v>
      </c>
      <c r="E5" s="84" t="s">
        <v>186</v>
      </c>
    </row>
    <row r="6" spans="1:5" ht="36" x14ac:dyDescent="0.2">
      <c r="A6" s="58"/>
      <c r="B6" s="82">
        <v>2</v>
      </c>
      <c r="C6" s="276"/>
      <c r="D6" s="84" t="s">
        <v>263</v>
      </c>
      <c r="E6" s="84" t="s">
        <v>188</v>
      </c>
    </row>
    <row r="7" spans="1:5" ht="36" x14ac:dyDescent="0.2">
      <c r="A7" s="58"/>
      <c r="B7" s="82">
        <v>3</v>
      </c>
      <c r="C7" s="276"/>
      <c r="D7" s="84" t="s">
        <v>264</v>
      </c>
      <c r="E7" s="84" t="s">
        <v>190</v>
      </c>
    </row>
    <row r="8" spans="1:5" ht="24" x14ac:dyDescent="0.2">
      <c r="A8" s="58"/>
      <c r="B8" s="82">
        <v>4</v>
      </c>
      <c r="C8" s="276"/>
      <c r="D8" s="84" t="s">
        <v>265</v>
      </c>
      <c r="E8" s="84" t="s">
        <v>192</v>
      </c>
    </row>
    <row r="9" spans="1:5" ht="24" x14ac:dyDescent="0.2">
      <c r="A9" s="58"/>
      <c r="B9" s="82">
        <v>5</v>
      </c>
      <c r="C9" s="276" t="s">
        <v>193</v>
      </c>
      <c r="D9" s="84" t="s">
        <v>266</v>
      </c>
      <c r="E9" s="84" t="s">
        <v>195</v>
      </c>
    </row>
    <row r="10" spans="1:5" ht="24" x14ac:dyDescent="0.2">
      <c r="A10" s="58"/>
      <c r="B10" s="82">
        <v>6</v>
      </c>
      <c r="C10" s="276"/>
      <c r="D10" s="84" t="s">
        <v>267</v>
      </c>
      <c r="E10" s="84" t="s">
        <v>197</v>
      </c>
    </row>
    <row r="11" spans="1:5" ht="26.25" customHeight="1" x14ac:dyDescent="0.2">
      <c r="A11" s="58"/>
      <c r="B11" s="82">
        <v>7</v>
      </c>
      <c r="C11" s="276"/>
      <c r="D11" s="84" t="s">
        <v>268</v>
      </c>
      <c r="E11" s="84" t="s">
        <v>199</v>
      </c>
    </row>
    <row r="12" spans="1:5" ht="24" x14ac:dyDescent="0.2">
      <c r="A12" s="58"/>
      <c r="B12" s="82">
        <v>8</v>
      </c>
      <c r="C12" s="276"/>
      <c r="D12" s="84" t="s">
        <v>269</v>
      </c>
      <c r="E12" s="84" t="s">
        <v>201</v>
      </c>
    </row>
    <row r="13" spans="1:5" ht="24" x14ac:dyDescent="0.2">
      <c r="A13" s="58"/>
      <c r="B13" s="82">
        <v>9</v>
      </c>
      <c r="C13" s="276" t="s">
        <v>202</v>
      </c>
      <c r="D13" s="84" t="s">
        <v>270</v>
      </c>
      <c r="E13" s="84" t="s">
        <v>204</v>
      </c>
    </row>
    <row r="14" spans="1:5" ht="24" x14ac:dyDescent="0.2">
      <c r="A14" s="58"/>
      <c r="B14" s="82">
        <v>10</v>
      </c>
      <c r="C14" s="276"/>
      <c r="D14" s="84" t="s">
        <v>271</v>
      </c>
      <c r="E14" s="84" t="s">
        <v>206</v>
      </c>
    </row>
    <row r="15" spans="1:5" s="30" customFormat="1" ht="24" x14ac:dyDescent="0.2">
      <c r="A15" s="76"/>
      <c r="B15" s="82">
        <v>11</v>
      </c>
      <c r="C15" s="276" t="s">
        <v>207</v>
      </c>
      <c r="D15" s="85" t="s">
        <v>272</v>
      </c>
      <c r="E15" s="85" t="s">
        <v>273</v>
      </c>
    </row>
    <row r="16" spans="1:5" s="30" customFormat="1" ht="36" x14ac:dyDescent="0.2">
      <c r="A16" s="76"/>
      <c r="B16" s="82">
        <v>12</v>
      </c>
      <c r="C16" s="276"/>
      <c r="D16" s="85" t="s">
        <v>274</v>
      </c>
      <c r="E16" s="85" t="s">
        <v>211</v>
      </c>
    </row>
    <row r="17" spans="1:5" s="30" customFormat="1" ht="24" x14ac:dyDescent="0.2">
      <c r="A17" s="76"/>
      <c r="B17" s="82">
        <v>13</v>
      </c>
      <c r="C17" s="276"/>
      <c r="D17" s="85" t="s">
        <v>275</v>
      </c>
      <c r="E17" s="85" t="s">
        <v>213</v>
      </c>
    </row>
    <row r="18" spans="1:5" s="30" customFormat="1" ht="24" x14ac:dyDescent="0.2">
      <c r="A18" s="76"/>
      <c r="B18" s="82">
        <v>14</v>
      </c>
      <c r="C18" s="276"/>
      <c r="D18" s="85" t="s">
        <v>276</v>
      </c>
      <c r="E18" s="85" t="s">
        <v>215</v>
      </c>
    </row>
    <row r="19" spans="1:5" s="30" customFormat="1" ht="24" x14ac:dyDescent="0.2">
      <c r="A19" s="76"/>
      <c r="B19" s="82">
        <v>15</v>
      </c>
      <c r="C19" s="276"/>
      <c r="D19" s="85" t="s">
        <v>277</v>
      </c>
      <c r="E19" s="85" t="s">
        <v>217</v>
      </c>
    </row>
    <row r="20" spans="1:5" ht="30.75" customHeight="1" x14ac:dyDescent="0.2">
      <c r="A20" s="58"/>
      <c r="B20" s="82">
        <v>16</v>
      </c>
      <c r="C20" s="276" t="s">
        <v>218</v>
      </c>
      <c r="D20" s="54" t="s">
        <v>278</v>
      </c>
      <c r="E20" s="54" t="s">
        <v>220</v>
      </c>
    </row>
    <row r="21" spans="1:5" ht="36" x14ac:dyDescent="0.2">
      <c r="A21" s="58"/>
      <c r="B21" s="82">
        <v>17</v>
      </c>
      <c r="C21" s="276"/>
      <c r="D21" s="54" t="s">
        <v>279</v>
      </c>
      <c r="E21" s="54" t="s">
        <v>222</v>
      </c>
    </row>
    <row r="22" spans="1:5" ht="24" x14ac:dyDescent="0.2">
      <c r="A22" s="58"/>
      <c r="B22" s="82">
        <v>18</v>
      </c>
      <c r="C22" s="276"/>
      <c r="D22" s="54" t="s">
        <v>280</v>
      </c>
      <c r="E22" s="54" t="s">
        <v>224</v>
      </c>
    </row>
    <row r="23" spans="1:5" ht="24" x14ac:dyDescent="0.2">
      <c r="A23" s="58"/>
      <c r="B23" s="82">
        <v>19</v>
      </c>
      <c r="C23" s="276"/>
      <c r="D23" s="54" t="s">
        <v>225</v>
      </c>
      <c r="E23" s="54" t="s">
        <v>226</v>
      </c>
    </row>
    <row r="24" spans="1:5" ht="24" x14ac:dyDescent="0.2">
      <c r="A24" s="58"/>
      <c r="B24" s="82">
        <v>20</v>
      </c>
      <c r="C24" s="276"/>
      <c r="D24" s="54" t="s">
        <v>227</v>
      </c>
      <c r="E24" s="54" t="s">
        <v>228</v>
      </c>
    </row>
    <row r="25" spans="1:5" ht="36" x14ac:dyDescent="0.2">
      <c r="A25" s="58"/>
      <c r="B25" s="82">
        <v>21</v>
      </c>
      <c r="C25" s="276"/>
      <c r="D25" s="54" t="s">
        <v>281</v>
      </c>
      <c r="E25" s="54" t="s">
        <v>230</v>
      </c>
    </row>
    <row r="26" spans="1:5" ht="24" x14ac:dyDescent="0.2">
      <c r="A26" s="58"/>
      <c r="B26" s="82">
        <v>22</v>
      </c>
      <c r="C26" s="283" t="s">
        <v>282</v>
      </c>
      <c r="D26" s="86" t="s">
        <v>283</v>
      </c>
      <c r="E26" s="86" t="s">
        <v>284</v>
      </c>
    </row>
    <row r="27" spans="1:5" ht="22.5" customHeight="1" x14ac:dyDescent="0.2">
      <c r="A27" s="58"/>
      <c r="B27" s="82">
        <v>23</v>
      </c>
      <c r="C27" s="283"/>
      <c r="D27" s="86" t="s">
        <v>285</v>
      </c>
      <c r="E27" s="86" t="s">
        <v>286</v>
      </c>
    </row>
    <row r="28" spans="1:5" ht="24" x14ac:dyDescent="0.2">
      <c r="A28" s="58"/>
      <c r="B28" s="82">
        <v>24</v>
      </c>
      <c r="C28" s="283"/>
      <c r="D28" s="86" t="s">
        <v>287</v>
      </c>
      <c r="E28" s="86" t="s">
        <v>286</v>
      </c>
    </row>
    <row r="29" spans="1:5" ht="24" x14ac:dyDescent="0.2">
      <c r="A29" s="58"/>
      <c r="B29" s="82">
        <v>25</v>
      </c>
      <c r="C29" s="283"/>
      <c r="D29" s="86" t="s">
        <v>288</v>
      </c>
      <c r="E29" s="86" t="s">
        <v>289</v>
      </c>
    </row>
    <row r="30" spans="1:5" x14ac:dyDescent="0.2">
      <c r="A30" s="58"/>
      <c r="B30" s="81"/>
      <c r="C30" s="77"/>
      <c r="D30" s="78"/>
      <c r="E30" s="78"/>
    </row>
    <row r="31" spans="1:5" x14ac:dyDescent="0.2">
      <c r="A31" s="58"/>
      <c r="B31" s="57"/>
      <c r="C31" s="79"/>
      <c r="D31" s="58"/>
      <c r="E31" s="58"/>
    </row>
    <row r="32" spans="1:5" x14ac:dyDescent="0.2">
      <c r="A32" s="58"/>
      <c r="B32" s="27" t="s">
        <v>290</v>
      </c>
      <c r="C32" s="57"/>
      <c r="D32" s="23"/>
      <c r="E32" s="58"/>
    </row>
    <row r="33" spans="1:5" x14ac:dyDescent="0.2">
      <c r="A33" s="58"/>
      <c r="B33" s="57"/>
      <c r="C33" s="24"/>
      <c r="D33" s="58"/>
      <c r="E33" s="58"/>
    </row>
    <row r="34" spans="1:5" ht="24" x14ac:dyDescent="0.2">
      <c r="A34" s="58"/>
      <c r="B34" s="81" t="s">
        <v>260</v>
      </c>
      <c r="C34" s="81" t="s">
        <v>260</v>
      </c>
      <c r="D34" s="87" t="s">
        <v>182</v>
      </c>
      <c r="E34" s="83" t="s">
        <v>232</v>
      </c>
    </row>
    <row r="35" spans="1:5" ht="24" x14ac:dyDescent="0.2">
      <c r="A35" s="58"/>
      <c r="B35" s="82">
        <v>1</v>
      </c>
      <c r="C35" s="276" t="s">
        <v>235</v>
      </c>
      <c r="D35" s="84" t="s">
        <v>291</v>
      </c>
      <c r="E35" s="84" t="s">
        <v>237</v>
      </c>
    </row>
    <row r="36" spans="1:5" ht="36" x14ac:dyDescent="0.2">
      <c r="A36" s="58"/>
      <c r="B36" s="82">
        <v>2</v>
      </c>
      <c r="C36" s="276"/>
      <c r="D36" s="84" t="s">
        <v>292</v>
      </c>
      <c r="E36" s="84" t="s">
        <v>239</v>
      </c>
    </row>
    <row r="37" spans="1:5" ht="24" x14ac:dyDescent="0.2">
      <c r="A37" s="58"/>
      <c r="B37" s="82">
        <v>3</v>
      </c>
      <c r="C37" s="276"/>
      <c r="D37" s="84" t="s">
        <v>293</v>
      </c>
      <c r="E37" s="84" t="s">
        <v>64</v>
      </c>
    </row>
    <row r="38" spans="1:5" ht="24" x14ac:dyDescent="0.2">
      <c r="A38" s="58"/>
      <c r="B38" s="82">
        <v>4</v>
      </c>
      <c r="C38" s="276"/>
      <c r="D38" s="84" t="s">
        <v>294</v>
      </c>
      <c r="E38" s="84" t="s">
        <v>242</v>
      </c>
    </row>
    <row r="39" spans="1:5" ht="24" x14ac:dyDescent="0.2">
      <c r="A39" s="58"/>
      <c r="B39" s="82">
        <v>5</v>
      </c>
      <c r="C39" s="276"/>
      <c r="D39" s="84" t="s">
        <v>295</v>
      </c>
      <c r="E39" s="84" t="s">
        <v>244</v>
      </c>
    </row>
    <row r="40" spans="1:5" ht="24" x14ac:dyDescent="0.2">
      <c r="A40" s="58"/>
      <c r="B40" s="82">
        <v>6</v>
      </c>
      <c r="C40" s="276" t="s">
        <v>245</v>
      </c>
      <c r="D40" s="84" t="s">
        <v>268</v>
      </c>
      <c r="E40" s="84" t="s">
        <v>247</v>
      </c>
    </row>
    <row r="41" spans="1:5" ht="24" x14ac:dyDescent="0.2">
      <c r="A41" s="58"/>
      <c r="B41" s="82">
        <v>7</v>
      </c>
      <c r="C41" s="276"/>
      <c r="D41" s="84" t="s">
        <v>296</v>
      </c>
      <c r="E41" s="84" t="s">
        <v>249</v>
      </c>
    </row>
    <row r="42" spans="1:5" ht="36" x14ac:dyDescent="0.2">
      <c r="A42" s="58"/>
      <c r="B42" s="82">
        <v>8</v>
      </c>
      <c r="C42" s="276"/>
      <c r="D42" s="84" t="s">
        <v>297</v>
      </c>
      <c r="E42" s="84" t="s">
        <v>251</v>
      </c>
    </row>
    <row r="43" spans="1:5" ht="36" x14ac:dyDescent="0.2">
      <c r="A43" s="58"/>
      <c r="B43" s="82">
        <v>9</v>
      </c>
      <c r="C43" s="276"/>
      <c r="D43" s="84" t="s">
        <v>298</v>
      </c>
      <c r="E43" s="84" t="s">
        <v>69</v>
      </c>
    </row>
    <row r="44" spans="1:5" ht="24" x14ac:dyDescent="0.2">
      <c r="A44" s="58"/>
      <c r="B44" s="82">
        <v>10</v>
      </c>
      <c r="C44" s="276" t="s">
        <v>299</v>
      </c>
      <c r="D44" s="86" t="s">
        <v>300</v>
      </c>
      <c r="E44" s="86" t="s">
        <v>301</v>
      </c>
    </row>
    <row r="45" spans="1:5" ht="24" x14ac:dyDescent="0.2">
      <c r="A45" s="58"/>
      <c r="B45" s="82">
        <v>11</v>
      </c>
      <c r="C45" s="276"/>
      <c r="D45" s="86" t="s">
        <v>302</v>
      </c>
      <c r="E45" s="86" t="s">
        <v>303</v>
      </c>
    </row>
    <row r="46" spans="1:5" x14ac:dyDescent="0.2">
      <c r="A46" s="23"/>
      <c r="B46" s="24"/>
      <c r="C46" s="24"/>
      <c r="D46" s="31"/>
      <c r="E46" s="23"/>
    </row>
    <row r="47" spans="1:5" x14ac:dyDescent="0.2">
      <c r="A47" s="23"/>
      <c r="B47" s="24"/>
      <c r="C47" s="24"/>
      <c r="D47" s="31"/>
      <c r="E47" s="23"/>
    </row>
    <row r="48" spans="1:5" x14ac:dyDescent="0.2">
      <c r="A48" s="58"/>
      <c r="B48" s="27" t="s">
        <v>304</v>
      </c>
      <c r="C48" s="57"/>
      <c r="D48" s="23"/>
      <c r="E48" s="58"/>
    </row>
    <row r="50" spans="1:5" s="133" customFormat="1" ht="24" x14ac:dyDescent="0.2">
      <c r="B50" s="134"/>
      <c r="C50" s="134"/>
      <c r="D50" s="135" t="s">
        <v>182</v>
      </c>
      <c r="E50" s="136" t="s">
        <v>183</v>
      </c>
    </row>
    <row r="51" spans="1:5" s="133" customFormat="1" ht="24" x14ac:dyDescent="0.2">
      <c r="B51" s="137">
        <v>1</v>
      </c>
      <c r="C51" s="277" t="s">
        <v>305</v>
      </c>
      <c r="D51" s="138" t="s">
        <v>306</v>
      </c>
      <c r="E51" s="138" t="s">
        <v>307</v>
      </c>
    </row>
    <row r="52" spans="1:5" s="133" customFormat="1" ht="36" x14ac:dyDescent="0.2">
      <c r="B52" s="136">
        <v>2</v>
      </c>
      <c r="C52" s="278"/>
      <c r="D52" s="138" t="s">
        <v>308</v>
      </c>
      <c r="E52" s="138" t="s">
        <v>309</v>
      </c>
    </row>
    <row r="53" spans="1:5" s="133" customFormat="1" ht="36" x14ac:dyDescent="0.2">
      <c r="B53" s="136">
        <v>3</v>
      </c>
      <c r="C53" s="278"/>
      <c r="D53" s="138" t="s">
        <v>310</v>
      </c>
      <c r="E53" s="138" t="s">
        <v>311</v>
      </c>
    </row>
    <row r="54" spans="1:5" s="133" customFormat="1" ht="24" x14ac:dyDescent="0.2">
      <c r="B54" s="136">
        <v>4</v>
      </c>
      <c r="C54" s="278"/>
      <c r="D54" s="138" t="s">
        <v>312</v>
      </c>
      <c r="E54" s="138" t="s">
        <v>313</v>
      </c>
    </row>
    <row r="55" spans="1:5" s="133" customFormat="1" ht="24" x14ac:dyDescent="0.2">
      <c r="B55" s="280">
        <v>5</v>
      </c>
      <c r="C55" s="278"/>
      <c r="D55" s="140" t="s">
        <v>314</v>
      </c>
      <c r="E55" s="281" t="s">
        <v>315</v>
      </c>
    </row>
    <row r="56" spans="1:5" s="133" customFormat="1" ht="24" x14ac:dyDescent="0.2">
      <c r="B56" s="280"/>
      <c r="C56" s="279"/>
      <c r="D56" s="141" t="s">
        <v>316</v>
      </c>
      <c r="E56" s="282"/>
    </row>
    <row r="57" spans="1:5" s="133" customFormat="1" ht="24" x14ac:dyDescent="0.2">
      <c r="B57" s="136">
        <v>6</v>
      </c>
      <c r="C57" s="278"/>
      <c r="D57" s="139" t="s">
        <v>317</v>
      </c>
      <c r="E57" s="138" t="s">
        <v>318</v>
      </c>
    </row>
    <row r="60" spans="1:5" x14ac:dyDescent="0.2">
      <c r="A60" s="23"/>
      <c r="B60" s="24"/>
      <c r="C60" s="24"/>
      <c r="D60" s="80" t="s">
        <v>319</v>
      </c>
      <c r="E60" s="23"/>
    </row>
  </sheetData>
  <mergeCells count="12">
    <mergeCell ref="C51:C57"/>
    <mergeCell ref="B55:B56"/>
    <mergeCell ref="E55:E56"/>
    <mergeCell ref="C44:C45"/>
    <mergeCell ref="C26:C29"/>
    <mergeCell ref="C40:C43"/>
    <mergeCell ref="C35:C39"/>
    <mergeCell ref="C5:C8"/>
    <mergeCell ref="C9:C12"/>
    <mergeCell ref="C13:C14"/>
    <mergeCell ref="C15:C19"/>
    <mergeCell ref="C20:C2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O61"/>
  <sheetViews>
    <sheetView showGridLines="0" workbookViewId="0">
      <selection activeCell="G3" sqref="G3"/>
    </sheetView>
  </sheetViews>
  <sheetFormatPr baseColWidth="10" defaultColWidth="9" defaultRowHeight="14.25" x14ac:dyDescent="0.2"/>
  <cols>
    <col min="1" max="1" width="2" style="90" customWidth="1"/>
    <col min="2" max="2" width="15.5" style="90" customWidth="1"/>
    <col min="3" max="3" width="4.25" style="91" bestFit="1" customWidth="1"/>
    <col min="4" max="4" width="5.25" style="91" bestFit="1" customWidth="1"/>
    <col min="5" max="5" width="17.75" style="91" bestFit="1" customWidth="1"/>
    <col min="6" max="6" width="17.5" style="91" bestFit="1" customWidth="1"/>
    <col min="7" max="7" width="14.25" style="91" bestFit="1" customWidth="1"/>
    <col min="8" max="8" width="9" style="90"/>
    <col min="9" max="9" width="24.75" style="90" bestFit="1" customWidth="1"/>
    <col min="10" max="10" width="9" style="91"/>
    <col min="11" max="11" width="10.375" style="91" customWidth="1"/>
    <col min="12" max="12" width="10.125" style="91" customWidth="1"/>
    <col min="13" max="13" width="9.5" style="91" customWidth="1"/>
    <col min="14" max="14" width="10.625" style="90" customWidth="1"/>
    <col min="15" max="16384" width="9" style="90"/>
  </cols>
  <sheetData>
    <row r="2" spans="2:13" x14ac:dyDescent="0.2">
      <c r="B2" s="103" t="s">
        <v>320</v>
      </c>
    </row>
    <row r="4" spans="2:13" x14ac:dyDescent="0.2">
      <c r="B4" s="104" t="s">
        <v>321</v>
      </c>
      <c r="E4" s="90"/>
    </row>
    <row r="6" spans="2:13" x14ac:dyDescent="0.2">
      <c r="B6" s="298" t="s">
        <v>322</v>
      </c>
      <c r="C6" s="298"/>
      <c r="D6" s="298"/>
      <c r="E6" s="298"/>
      <c r="F6" s="298"/>
      <c r="G6" s="298"/>
      <c r="H6" s="94"/>
      <c r="I6" s="94"/>
      <c r="J6" s="94"/>
      <c r="K6" s="94"/>
      <c r="L6" s="94"/>
      <c r="M6" s="94"/>
    </row>
    <row r="7" spans="2:13" ht="14.25" customHeight="1" x14ac:dyDescent="0.2">
      <c r="B7" s="93" t="s">
        <v>323</v>
      </c>
      <c r="C7" s="93" t="s">
        <v>324</v>
      </c>
      <c r="D7" s="93" t="s">
        <v>325</v>
      </c>
      <c r="E7" s="106" t="s">
        <v>326</v>
      </c>
      <c r="F7" s="105" t="s">
        <v>327</v>
      </c>
      <c r="G7" s="106" t="s">
        <v>328</v>
      </c>
      <c r="H7" s="95" t="s">
        <v>260</v>
      </c>
      <c r="I7" s="298" t="s">
        <v>329</v>
      </c>
      <c r="J7" s="298"/>
      <c r="K7" s="298"/>
      <c r="L7" s="95" t="s">
        <v>260</v>
      </c>
      <c r="M7" s="94"/>
    </row>
    <row r="8" spans="2:13" ht="14.25" customHeight="1" x14ac:dyDescent="0.2">
      <c r="B8" s="96" t="s">
        <v>330</v>
      </c>
      <c r="C8" s="96">
        <v>23</v>
      </c>
      <c r="D8" s="96">
        <v>24</v>
      </c>
      <c r="E8" s="286">
        <f>C8+C9+C10+C11</f>
        <v>42</v>
      </c>
      <c r="F8" s="286">
        <f>D8+D9+D10+D11</f>
        <v>41</v>
      </c>
      <c r="G8" s="295">
        <f>E8+F8</f>
        <v>83</v>
      </c>
      <c r="H8" s="94"/>
      <c r="I8" s="101" t="s">
        <v>331</v>
      </c>
      <c r="J8" s="101" t="s">
        <v>332</v>
      </c>
      <c r="K8" s="101" t="s">
        <v>333</v>
      </c>
      <c r="L8" s="94"/>
      <c r="M8" s="94"/>
    </row>
    <row r="9" spans="2:13" ht="13.5" customHeight="1" x14ac:dyDescent="0.2">
      <c r="B9" s="96" t="s">
        <v>334</v>
      </c>
      <c r="C9" s="96">
        <v>13</v>
      </c>
      <c r="D9" s="96">
        <v>15</v>
      </c>
      <c r="E9" s="286"/>
      <c r="F9" s="286"/>
      <c r="G9" s="299"/>
      <c r="H9" s="94"/>
      <c r="I9" s="107" t="s">
        <v>322</v>
      </c>
      <c r="J9" s="96">
        <f>C8+C10+C12+D8+D10+D12+C14+D14+C16+D16</f>
        <v>96</v>
      </c>
      <c r="K9" s="96">
        <f>C9+C11+C13+D9+D11+D13+C15+C17+D15+D17</f>
        <v>55</v>
      </c>
      <c r="L9" s="94"/>
      <c r="M9" s="94"/>
    </row>
    <row r="10" spans="2:13" ht="14.25" customHeight="1" x14ac:dyDescent="0.2">
      <c r="B10" s="96" t="s">
        <v>335</v>
      </c>
      <c r="C10" s="96">
        <v>2</v>
      </c>
      <c r="D10" s="96">
        <v>1</v>
      </c>
      <c r="E10" s="286"/>
      <c r="F10" s="286"/>
      <c r="G10" s="299"/>
      <c r="H10" s="94"/>
      <c r="I10" s="107" t="s">
        <v>336</v>
      </c>
      <c r="J10" s="96">
        <f>C22+C24+D22+D24+C26+D26+C28+D28</f>
        <v>41</v>
      </c>
      <c r="K10" s="96">
        <f>C23+C25+D23+D25+C27+D27+C29+D29</f>
        <v>15</v>
      </c>
      <c r="L10" s="94"/>
      <c r="M10" s="94"/>
    </row>
    <row r="11" spans="2:13" ht="13.5" customHeight="1" x14ac:dyDescent="0.2">
      <c r="B11" s="96" t="s">
        <v>337</v>
      </c>
      <c r="C11" s="96">
        <v>4</v>
      </c>
      <c r="D11" s="96">
        <v>1</v>
      </c>
      <c r="E11" s="286"/>
      <c r="F11" s="286"/>
      <c r="G11" s="296"/>
      <c r="H11" s="94"/>
      <c r="I11" s="107"/>
      <c r="J11" s="96"/>
      <c r="K11" s="96"/>
      <c r="L11" s="94"/>
      <c r="M11" s="94"/>
    </row>
    <row r="12" spans="2:13" ht="14.25" customHeight="1" x14ac:dyDescent="0.2">
      <c r="B12" s="96" t="s">
        <v>338</v>
      </c>
      <c r="C12" s="96">
        <v>10</v>
      </c>
      <c r="D12" s="96">
        <v>20</v>
      </c>
      <c r="E12" s="286">
        <f>C12+C13</f>
        <v>21</v>
      </c>
      <c r="F12" s="286">
        <f>D12+D13</f>
        <v>22</v>
      </c>
      <c r="G12" s="286">
        <f>E12+F12</f>
        <v>43</v>
      </c>
      <c r="H12" s="94"/>
      <c r="I12" s="108" t="s">
        <v>339</v>
      </c>
      <c r="J12" s="93">
        <f>SUM(J9:J11)</f>
        <v>137</v>
      </c>
      <c r="K12" s="93">
        <f>SUM(K9:K11)</f>
        <v>70</v>
      </c>
      <c r="L12" s="94"/>
      <c r="M12" s="94"/>
    </row>
    <row r="13" spans="2:13" x14ac:dyDescent="0.2">
      <c r="B13" s="96" t="s">
        <v>340</v>
      </c>
      <c r="C13" s="96">
        <v>11</v>
      </c>
      <c r="D13" s="96">
        <v>2</v>
      </c>
      <c r="E13" s="286"/>
      <c r="F13" s="286"/>
      <c r="G13" s="286"/>
      <c r="H13" s="94"/>
      <c r="I13" s="94"/>
      <c r="J13" s="94"/>
      <c r="K13" s="94"/>
      <c r="L13" s="90"/>
      <c r="M13" s="90"/>
    </row>
    <row r="14" spans="2:13" x14ac:dyDescent="0.2">
      <c r="B14" s="96" t="s">
        <v>341</v>
      </c>
      <c r="C14" s="96">
        <v>6</v>
      </c>
      <c r="D14" s="96">
        <v>5</v>
      </c>
      <c r="E14" s="295">
        <f>C14+C15</f>
        <v>11</v>
      </c>
      <c r="F14" s="295">
        <f>D14+D15</f>
        <v>7</v>
      </c>
      <c r="G14" s="295">
        <f>E14+F14</f>
        <v>18</v>
      </c>
      <c r="H14" s="94"/>
      <c r="I14" s="94"/>
      <c r="J14" s="94"/>
      <c r="K14" s="94"/>
      <c r="L14" s="90"/>
      <c r="M14" s="90"/>
    </row>
    <row r="15" spans="2:13" x14ac:dyDescent="0.2">
      <c r="B15" s="96" t="s">
        <v>342</v>
      </c>
      <c r="C15" s="96">
        <v>5</v>
      </c>
      <c r="D15" s="96">
        <v>2</v>
      </c>
      <c r="E15" s="296"/>
      <c r="F15" s="296"/>
      <c r="G15" s="296"/>
      <c r="H15" s="94"/>
      <c r="I15" s="94"/>
      <c r="J15" s="94"/>
      <c r="K15" s="94"/>
      <c r="L15" s="90"/>
      <c r="M15" s="90"/>
    </row>
    <row r="16" spans="2:13" x14ac:dyDescent="0.2">
      <c r="B16" s="96" t="s">
        <v>343</v>
      </c>
      <c r="C16" s="96">
        <v>3</v>
      </c>
      <c r="D16" s="96">
        <v>2</v>
      </c>
      <c r="E16" s="295">
        <f>C16+C17</f>
        <v>3</v>
      </c>
      <c r="F16" s="295">
        <f>D16+D17</f>
        <v>4</v>
      </c>
      <c r="G16" s="295">
        <f>E16+F16</f>
        <v>7</v>
      </c>
      <c r="H16" s="94"/>
      <c r="I16" s="94"/>
      <c r="J16" s="94"/>
      <c r="K16" s="94"/>
      <c r="L16" s="94"/>
      <c r="M16" s="94"/>
    </row>
    <row r="17" spans="2:15" x14ac:dyDescent="0.2">
      <c r="B17" s="96" t="s">
        <v>344</v>
      </c>
      <c r="C17" s="96">
        <v>0</v>
      </c>
      <c r="D17" s="96">
        <v>2</v>
      </c>
      <c r="E17" s="296"/>
      <c r="F17" s="296"/>
      <c r="G17" s="296"/>
      <c r="H17" s="94"/>
      <c r="I17" s="94"/>
      <c r="J17" s="94"/>
      <c r="K17" s="94"/>
      <c r="L17" s="94"/>
      <c r="M17" s="94"/>
    </row>
    <row r="18" spans="2:15" ht="14.25" customHeight="1" x14ac:dyDescent="0.2">
      <c r="B18" s="93" t="s">
        <v>345</v>
      </c>
      <c r="C18" s="93">
        <f>SUM(C8:C17)</f>
        <v>77</v>
      </c>
      <c r="D18" s="93">
        <f>SUM(D8:D17)</f>
        <v>74</v>
      </c>
      <c r="E18" s="96">
        <f>SUM(E8:E17)</f>
        <v>77</v>
      </c>
      <c r="F18" s="96">
        <f>SUM(F8:F17)</f>
        <v>74</v>
      </c>
      <c r="G18" s="93">
        <f>SUM(G8:G17)</f>
        <v>151</v>
      </c>
      <c r="H18" s="94"/>
      <c r="I18" s="297" t="s">
        <v>346</v>
      </c>
      <c r="J18" s="297"/>
      <c r="K18" s="297"/>
      <c r="L18" s="297"/>
      <c r="M18" s="297"/>
      <c r="N18" s="297"/>
      <c r="O18" s="297"/>
    </row>
    <row r="19" spans="2:15" x14ac:dyDescent="0.2">
      <c r="B19" s="94"/>
      <c r="C19" s="94"/>
      <c r="D19" s="94"/>
      <c r="E19" s="94"/>
      <c r="F19" s="94"/>
      <c r="G19" s="94"/>
      <c r="H19" s="94"/>
      <c r="I19" s="108" t="s">
        <v>331</v>
      </c>
      <c r="J19" s="108" t="s">
        <v>347</v>
      </c>
      <c r="K19" s="93" t="s">
        <v>348</v>
      </c>
      <c r="L19" s="93" t="s">
        <v>349</v>
      </c>
      <c r="M19" s="93" t="s">
        <v>350</v>
      </c>
      <c r="N19" s="93" t="s">
        <v>772</v>
      </c>
      <c r="O19" s="93" t="s">
        <v>773</v>
      </c>
    </row>
    <row r="20" spans="2:15" ht="14.25" customHeight="1" x14ac:dyDescent="0.2">
      <c r="B20" s="298" t="s">
        <v>336</v>
      </c>
      <c r="C20" s="298"/>
      <c r="D20" s="298"/>
      <c r="E20" s="298"/>
      <c r="F20" s="298"/>
      <c r="G20" s="298"/>
      <c r="H20" s="94"/>
      <c r="I20" s="107" t="s">
        <v>322</v>
      </c>
      <c r="J20" s="107"/>
      <c r="K20" s="96">
        <f>C8+C9+D8+D9</f>
        <v>75</v>
      </c>
      <c r="L20" s="96">
        <f>C10+D10+C11+D11</f>
        <v>8</v>
      </c>
      <c r="M20" s="96">
        <f>C12+D12+C13+D13</f>
        <v>43</v>
      </c>
      <c r="N20" s="96">
        <f>C14+D14+C15+D15</f>
        <v>18</v>
      </c>
      <c r="O20" s="96">
        <f>C16+D16+C17+D17</f>
        <v>7</v>
      </c>
    </row>
    <row r="21" spans="2:15" x14ac:dyDescent="0.2">
      <c r="B21" s="93" t="s">
        <v>323</v>
      </c>
      <c r="C21" s="93" t="s">
        <v>324</v>
      </c>
      <c r="D21" s="93" t="s">
        <v>325</v>
      </c>
      <c r="E21" s="106" t="s">
        <v>326</v>
      </c>
      <c r="F21" s="105" t="s">
        <v>327</v>
      </c>
      <c r="G21" s="106" t="s">
        <v>328</v>
      </c>
      <c r="H21" s="97" t="s">
        <v>260</v>
      </c>
      <c r="I21" s="107" t="s">
        <v>336</v>
      </c>
      <c r="J21" s="107">
        <f>C22+D22+C23+D23</f>
        <v>34</v>
      </c>
      <c r="K21" s="96"/>
      <c r="L21" s="96">
        <v>0</v>
      </c>
      <c r="M21" s="96">
        <f>C24+D24+C25+D25</f>
        <v>11</v>
      </c>
      <c r="N21" s="96">
        <f>C26+D26+C27+D27</f>
        <v>10</v>
      </c>
      <c r="O21" s="96">
        <f>C28+D28+C29+D29</f>
        <v>1</v>
      </c>
    </row>
    <row r="22" spans="2:15" ht="14.25" customHeight="1" x14ac:dyDescent="0.2">
      <c r="B22" s="96" t="s">
        <v>351</v>
      </c>
      <c r="C22" s="96">
        <v>15</v>
      </c>
      <c r="D22" s="96">
        <v>8</v>
      </c>
      <c r="E22" s="286">
        <f>C22+C23</f>
        <v>23</v>
      </c>
      <c r="F22" s="286">
        <f>D22+D23</f>
        <v>11</v>
      </c>
      <c r="G22" s="286">
        <f>E22+F22</f>
        <v>34</v>
      </c>
      <c r="H22" s="94"/>
      <c r="I22" s="107"/>
      <c r="J22" s="107"/>
      <c r="K22" s="96"/>
      <c r="L22" s="96"/>
      <c r="M22" s="96"/>
      <c r="N22" s="96"/>
      <c r="O22" s="96"/>
    </row>
    <row r="23" spans="2:15" x14ac:dyDescent="0.2">
      <c r="B23" s="96" t="s">
        <v>352</v>
      </c>
      <c r="C23" s="96">
        <v>8</v>
      </c>
      <c r="D23" s="96">
        <v>3</v>
      </c>
      <c r="E23" s="286"/>
      <c r="F23" s="286"/>
      <c r="G23" s="286"/>
      <c r="H23" s="94"/>
      <c r="I23" s="108" t="s">
        <v>353</v>
      </c>
      <c r="J23" s="108">
        <f>SUM(J21:J22)</f>
        <v>34</v>
      </c>
      <c r="K23" s="93">
        <f>SUM(K20:K22)</f>
        <v>75</v>
      </c>
      <c r="L23" s="93">
        <f>SUM(L20:L22)</f>
        <v>8</v>
      </c>
      <c r="M23" s="93">
        <f>SUM(M20:M22)</f>
        <v>54</v>
      </c>
      <c r="N23" s="93">
        <f>SUM(N20:N22)</f>
        <v>28</v>
      </c>
      <c r="O23" s="93">
        <f>SUM(O20:O22)</f>
        <v>8</v>
      </c>
    </row>
    <row r="24" spans="2:15" ht="14.25" customHeight="1" x14ac:dyDescent="0.2">
      <c r="B24" s="96" t="s">
        <v>338</v>
      </c>
      <c r="C24" s="96">
        <v>4</v>
      </c>
      <c r="D24" s="96">
        <v>6</v>
      </c>
      <c r="E24" s="286">
        <v>4</v>
      </c>
      <c r="F24" s="286">
        <f>D24+D25</f>
        <v>6</v>
      </c>
      <c r="G24" s="286">
        <f>E24+F24</f>
        <v>10</v>
      </c>
      <c r="H24" s="94"/>
      <c r="I24" s="97"/>
      <c r="J24" s="97"/>
      <c r="K24" s="97"/>
      <c r="L24" s="97"/>
      <c r="M24" s="97"/>
      <c r="N24" s="94"/>
    </row>
    <row r="25" spans="2:15" x14ac:dyDescent="0.2">
      <c r="B25" s="96" t="s">
        <v>340</v>
      </c>
      <c r="C25" s="96">
        <v>1</v>
      </c>
      <c r="D25" s="96">
        <v>0</v>
      </c>
      <c r="E25" s="286"/>
      <c r="F25" s="286"/>
      <c r="G25" s="286"/>
      <c r="H25" s="94"/>
      <c r="I25" s="94"/>
      <c r="J25" s="94"/>
      <c r="K25" s="90"/>
      <c r="L25" s="90"/>
      <c r="M25" s="90"/>
      <c r="N25" s="94"/>
    </row>
    <row r="26" spans="2:15" x14ac:dyDescent="0.2">
      <c r="B26" s="96" t="s">
        <v>341</v>
      </c>
      <c r="C26" s="96">
        <v>2</v>
      </c>
      <c r="D26" s="96">
        <v>6</v>
      </c>
      <c r="E26" s="295">
        <f>C26+C27</f>
        <v>4</v>
      </c>
      <c r="F26" s="295">
        <f>D26+D27</f>
        <v>6</v>
      </c>
      <c r="G26" s="295">
        <f>E26+F26</f>
        <v>10</v>
      </c>
      <c r="H26" s="94"/>
      <c r="I26" s="94"/>
      <c r="J26" s="94"/>
      <c r="K26" s="94"/>
      <c r="L26" s="94"/>
      <c r="M26" s="94"/>
      <c r="N26" s="94"/>
    </row>
    <row r="27" spans="2:15" x14ac:dyDescent="0.2">
      <c r="B27" s="96" t="s">
        <v>342</v>
      </c>
      <c r="C27" s="96">
        <v>2</v>
      </c>
      <c r="D27" s="96">
        <v>0</v>
      </c>
      <c r="E27" s="296"/>
      <c r="F27" s="296"/>
      <c r="G27" s="296"/>
      <c r="H27" s="94"/>
      <c r="I27" s="288" t="s">
        <v>354</v>
      </c>
      <c r="J27" s="289"/>
      <c r="K27" s="289"/>
      <c r="L27" s="289"/>
      <c r="M27" s="290"/>
      <c r="N27" s="94"/>
    </row>
    <row r="28" spans="2:15" x14ac:dyDescent="0.2">
      <c r="B28" s="96" t="s">
        <v>343</v>
      </c>
      <c r="C28" s="96">
        <v>0</v>
      </c>
      <c r="D28" s="96">
        <v>0</v>
      </c>
      <c r="E28" s="295">
        <f>C28+C29</f>
        <v>0</v>
      </c>
      <c r="F28" s="295">
        <f>D28+D29</f>
        <v>1</v>
      </c>
      <c r="G28" s="295">
        <f>E28+F28</f>
        <v>1</v>
      </c>
      <c r="H28" s="94"/>
      <c r="I28" s="96" t="s">
        <v>355</v>
      </c>
      <c r="J28" s="110">
        <f>C22+D22</f>
        <v>23</v>
      </c>
      <c r="K28" s="102">
        <f>J28/G41</f>
        <v>0.1111111111111111</v>
      </c>
      <c r="L28" s="291" t="s">
        <v>356</v>
      </c>
      <c r="M28" s="292"/>
      <c r="N28" s="94"/>
    </row>
    <row r="29" spans="2:15" x14ac:dyDescent="0.2">
      <c r="B29" s="96" t="s">
        <v>344</v>
      </c>
      <c r="C29" s="96">
        <v>0</v>
      </c>
      <c r="D29" s="96">
        <v>1</v>
      </c>
      <c r="E29" s="296"/>
      <c r="F29" s="296"/>
      <c r="G29" s="296"/>
      <c r="H29" s="94"/>
      <c r="I29" s="96" t="s">
        <v>357</v>
      </c>
      <c r="J29" s="110">
        <f>C23+D23</f>
        <v>11</v>
      </c>
      <c r="K29" s="102">
        <f>J29/G41</f>
        <v>5.3140096618357488E-2</v>
      </c>
      <c r="L29" s="293"/>
      <c r="M29" s="294"/>
      <c r="N29" s="94"/>
    </row>
    <row r="30" spans="2:15" x14ac:dyDescent="0.2">
      <c r="B30" s="93" t="s">
        <v>358</v>
      </c>
      <c r="C30" s="93">
        <f>SUM(C22:C29)</f>
        <v>32</v>
      </c>
      <c r="D30" s="93">
        <f>SUM(D22:D29)</f>
        <v>24</v>
      </c>
      <c r="E30" s="93">
        <f>SUM(E22:E29)</f>
        <v>31</v>
      </c>
      <c r="F30" s="93">
        <f>SUM(F22:F29)</f>
        <v>24</v>
      </c>
      <c r="G30" s="93">
        <f>SUM(E30:F30)</f>
        <v>55</v>
      </c>
      <c r="H30" s="94"/>
      <c r="I30" s="96" t="s">
        <v>359</v>
      </c>
      <c r="J30" s="110">
        <f>C8+D8</f>
        <v>47</v>
      </c>
      <c r="K30" s="102">
        <f>J30/G41</f>
        <v>0.22705314009661837</v>
      </c>
      <c r="L30" s="291" t="s">
        <v>360</v>
      </c>
      <c r="M30" s="292"/>
    </row>
    <row r="31" spans="2:15" x14ac:dyDescent="0.2">
      <c r="B31" s="95" t="s">
        <v>260</v>
      </c>
      <c r="C31" s="95" t="s">
        <v>260</v>
      </c>
      <c r="D31" s="95" t="s">
        <v>260</v>
      </c>
      <c r="E31" s="95" t="s">
        <v>260</v>
      </c>
      <c r="F31" s="95" t="s">
        <v>260</v>
      </c>
      <c r="G31" s="95" t="s">
        <v>260</v>
      </c>
      <c r="H31" s="94"/>
      <c r="I31" s="96" t="s">
        <v>361</v>
      </c>
      <c r="J31" s="110">
        <f>C9+D9</f>
        <v>28</v>
      </c>
      <c r="K31" s="102">
        <f>J31/G41</f>
        <v>0.13526570048309178</v>
      </c>
      <c r="L31" s="293"/>
      <c r="M31" s="294"/>
    </row>
    <row r="32" spans="2:15" ht="12.75" customHeight="1" x14ac:dyDescent="0.2">
      <c r="B32" s="93" t="s">
        <v>362</v>
      </c>
      <c r="C32" s="93" t="s">
        <v>324</v>
      </c>
      <c r="D32" s="101" t="s">
        <v>325</v>
      </c>
      <c r="E32" s="101" t="s">
        <v>363</v>
      </c>
      <c r="F32" s="101" t="s">
        <v>364</v>
      </c>
      <c r="G32" s="101" t="s">
        <v>365</v>
      </c>
      <c r="H32" s="94"/>
      <c r="I32" s="96" t="s">
        <v>366</v>
      </c>
      <c r="J32" s="110">
        <f>C10+D10</f>
        <v>3</v>
      </c>
      <c r="K32" s="102">
        <f>J32/G41</f>
        <v>1.4492753623188406E-2</v>
      </c>
      <c r="L32" s="291" t="s">
        <v>349</v>
      </c>
      <c r="M32" s="292"/>
    </row>
    <row r="33" spans="2:13" ht="12.75" customHeight="1" x14ac:dyDescent="0.2">
      <c r="B33" s="93" t="s">
        <v>367</v>
      </c>
      <c r="C33" s="93">
        <f>C8+C9+C10+C11+C22+C23</f>
        <v>65</v>
      </c>
      <c r="D33" s="93">
        <f>D8+D9+D10+D11+D22+D23</f>
        <v>52</v>
      </c>
      <c r="E33" s="160">
        <f>C33/G33</f>
        <v>0.55555555555555558</v>
      </c>
      <c r="F33" s="160">
        <f>D33/G33</f>
        <v>0.44444444444444442</v>
      </c>
      <c r="G33" s="93">
        <f>C33+D33</f>
        <v>117</v>
      </c>
      <c r="H33" s="95" t="s">
        <v>260</v>
      </c>
      <c r="I33" s="96" t="s">
        <v>368</v>
      </c>
      <c r="J33" s="110">
        <f>C11+D11</f>
        <v>5</v>
      </c>
      <c r="K33" s="102">
        <f>J33/G41</f>
        <v>2.4154589371980676E-2</v>
      </c>
      <c r="L33" s="293"/>
      <c r="M33" s="294"/>
    </row>
    <row r="34" spans="2:13" ht="12.75" customHeight="1" x14ac:dyDescent="0.2">
      <c r="B34" s="93" t="s">
        <v>350</v>
      </c>
      <c r="C34" s="93">
        <f>C12+C13+C24+C25</f>
        <v>26</v>
      </c>
      <c r="D34" s="93">
        <f>D12+D13+D24+D25</f>
        <v>28</v>
      </c>
      <c r="E34" s="160">
        <f>C34/G34</f>
        <v>0.48148148148148145</v>
      </c>
      <c r="F34" s="160">
        <f>D34/G34</f>
        <v>0.51851851851851849</v>
      </c>
      <c r="G34" s="93">
        <f>C34+D34</f>
        <v>54</v>
      </c>
      <c r="H34" s="95" t="s">
        <v>260</v>
      </c>
      <c r="I34" s="96" t="s">
        <v>369</v>
      </c>
      <c r="J34" s="110">
        <f t="shared" ref="J34:J39" si="0">C12+D12+C24+D24</f>
        <v>40</v>
      </c>
      <c r="K34" s="102">
        <f>J34/G41</f>
        <v>0.19323671497584541</v>
      </c>
      <c r="L34" s="285" t="s">
        <v>350</v>
      </c>
      <c r="M34" s="286"/>
    </row>
    <row r="35" spans="2:13" ht="12.75" customHeight="1" x14ac:dyDescent="0.2">
      <c r="B35" s="97" t="s">
        <v>260</v>
      </c>
      <c r="C35" s="95" t="s">
        <v>260</v>
      </c>
      <c r="D35" s="95" t="s">
        <v>260</v>
      </c>
      <c r="E35" s="95" t="s">
        <v>260</v>
      </c>
      <c r="F35" s="95" t="s">
        <v>260</v>
      </c>
      <c r="G35" s="95" t="s">
        <v>260</v>
      </c>
      <c r="H35" s="95" t="s">
        <v>260</v>
      </c>
      <c r="I35" s="96" t="s">
        <v>370</v>
      </c>
      <c r="J35" s="110">
        <f t="shared" si="0"/>
        <v>14</v>
      </c>
      <c r="K35" s="102">
        <f>J35/G41</f>
        <v>6.7632850241545889E-2</v>
      </c>
      <c r="L35" s="285"/>
      <c r="M35" s="286"/>
    </row>
    <row r="36" spans="2:13" ht="12.75" customHeight="1" x14ac:dyDescent="0.2">
      <c r="B36" s="93" t="s">
        <v>371</v>
      </c>
      <c r="C36" s="101" t="s">
        <v>324</v>
      </c>
      <c r="D36" s="101" t="s">
        <v>325</v>
      </c>
      <c r="E36" s="101" t="s">
        <v>363</v>
      </c>
      <c r="F36" s="101" t="s">
        <v>364</v>
      </c>
      <c r="G36" s="101" t="s">
        <v>365</v>
      </c>
      <c r="H36" s="95" t="s">
        <v>260</v>
      </c>
      <c r="I36" s="96" t="s">
        <v>372</v>
      </c>
      <c r="J36" s="110">
        <f t="shared" si="0"/>
        <v>19</v>
      </c>
      <c r="K36" s="102">
        <f>J36/G41</f>
        <v>9.1787439613526575E-2</v>
      </c>
      <c r="L36" s="287" t="s">
        <v>373</v>
      </c>
      <c r="M36" s="287"/>
    </row>
    <row r="37" spans="2:13" ht="12.75" customHeight="1" x14ac:dyDescent="0.2">
      <c r="B37" s="93" t="s">
        <v>374</v>
      </c>
      <c r="C37" s="93">
        <f>C8+C10+C12+C22+C24</f>
        <v>54</v>
      </c>
      <c r="D37" s="93">
        <f>D8+D10+D12+D22+D24</f>
        <v>59</v>
      </c>
      <c r="E37" s="160">
        <f>C37/G37</f>
        <v>0.47787610619469029</v>
      </c>
      <c r="F37" s="160">
        <f>D37/G37</f>
        <v>0.52212389380530977</v>
      </c>
      <c r="G37" s="93">
        <f>C37+D37</f>
        <v>113</v>
      </c>
      <c r="H37" s="95" t="s">
        <v>260</v>
      </c>
      <c r="I37" s="96" t="s">
        <v>375</v>
      </c>
      <c r="J37" s="110">
        <f t="shared" si="0"/>
        <v>9</v>
      </c>
      <c r="K37" s="102">
        <f>J37/G41</f>
        <v>4.3478260869565216E-2</v>
      </c>
      <c r="L37" s="287"/>
      <c r="M37" s="287"/>
    </row>
    <row r="38" spans="2:13" ht="12.75" customHeight="1" x14ac:dyDescent="0.2">
      <c r="B38" s="93" t="s">
        <v>376</v>
      </c>
      <c r="C38" s="93">
        <f>C9+C11+C13+C23+C25</f>
        <v>37</v>
      </c>
      <c r="D38" s="93">
        <f>D9+D11+D13+D23+D25</f>
        <v>21</v>
      </c>
      <c r="E38" s="160">
        <f>C38/G38</f>
        <v>0.63793103448275867</v>
      </c>
      <c r="F38" s="160">
        <f>D38/G38</f>
        <v>0.36206896551724138</v>
      </c>
      <c r="G38" s="93">
        <f>C38+D38</f>
        <v>58</v>
      </c>
      <c r="H38" s="95" t="s">
        <v>260</v>
      </c>
      <c r="I38" s="96" t="s">
        <v>377</v>
      </c>
      <c r="J38" s="110">
        <f t="shared" si="0"/>
        <v>5</v>
      </c>
      <c r="K38" s="102">
        <f>J38/G41</f>
        <v>2.4154589371980676E-2</v>
      </c>
      <c r="L38" s="287" t="s">
        <v>378</v>
      </c>
      <c r="M38" s="287"/>
    </row>
    <row r="39" spans="2:13" ht="12.75" customHeight="1" x14ac:dyDescent="0.2">
      <c r="B39" s="97" t="s">
        <v>260</v>
      </c>
      <c r="C39" s="97" t="s">
        <v>260</v>
      </c>
      <c r="D39" s="97" t="s">
        <v>260</v>
      </c>
      <c r="E39" s="95" t="s">
        <v>260</v>
      </c>
      <c r="F39" s="95" t="s">
        <v>260</v>
      </c>
      <c r="G39" s="97" t="s">
        <v>260</v>
      </c>
      <c r="H39" s="95" t="s">
        <v>260</v>
      </c>
      <c r="I39" s="96" t="s">
        <v>379</v>
      </c>
      <c r="J39" s="110">
        <f t="shared" si="0"/>
        <v>3</v>
      </c>
      <c r="K39" s="102">
        <f>J39/G41</f>
        <v>1.4492753623188406E-2</v>
      </c>
      <c r="L39" s="287"/>
      <c r="M39" s="287"/>
    </row>
    <row r="40" spans="2:13" ht="12.75" customHeight="1" x14ac:dyDescent="0.2">
      <c r="B40" s="93" t="s">
        <v>365</v>
      </c>
      <c r="C40" s="101" t="s">
        <v>324</v>
      </c>
      <c r="D40" s="101" t="s">
        <v>325</v>
      </c>
      <c r="E40" s="101" t="s">
        <v>363</v>
      </c>
      <c r="F40" s="101" t="s">
        <v>364</v>
      </c>
      <c r="G40" s="101" t="s">
        <v>365</v>
      </c>
      <c r="H40" s="94"/>
      <c r="I40" s="93" t="s">
        <v>380</v>
      </c>
      <c r="J40" s="101">
        <f>J28+J30+J32+J34+J36+J38</f>
        <v>137</v>
      </c>
      <c r="K40" s="204">
        <f>J40/G41</f>
        <v>0.66183574879227058</v>
      </c>
      <c r="L40" s="94"/>
      <c r="M40" s="94"/>
    </row>
    <row r="41" spans="2:13" ht="12.75" customHeight="1" x14ac:dyDescent="0.2">
      <c r="B41" s="93" t="s">
        <v>381</v>
      </c>
      <c r="C41" s="93">
        <f>C30+C18</f>
        <v>109</v>
      </c>
      <c r="D41" s="93">
        <f>D30+D18</f>
        <v>98</v>
      </c>
      <c r="E41" s="160">
        <f>C41/G41</f>
        <v>0.52657004830917875</v>
      </c>
      <c r="F41" s="160">
        <f>D41/G41</f>
        <v>0.47342995169082125</v>
      </c>
      <c r="G41" s="109">
        <f>C41+D41</f>
        <v>207</v>
      </c>
      <c r="H41" s="94"/>
      <c r="I41" s="93" t="s">
        <v>382</v>
      </c>
      <c r="J41" s="101">
        <f>J29+J31+J33+J35+J37+J39</f>
        <v>70</v>
      </c>
      <c r="K41" s="204">
        <f>J41/G41</f>
        <v>0.33816425120772947</v>
      </c>
      <c r="L41" s="94"/>
      <c r="M41" s="94"/>
    </row>
    <row r="42" spans="2:13" x14ac:dyDescent="0.2">
      <c r="B42" s="94"/>
      <c r="C42" s="94"/>
      <c r="D42" s="94"/>
      <c r="E42" s="94"/>
      <c r="F42" s="94"/>
      <c r="G42" s="94"/>
      <c r="H42" s="94"/>
      <c r="I42" s="99" t="s">
        <v>260</v>
      </c>
      <c r="J42" s="99" t="s">
        <v>260</v>
      </c>
      <c r="K42" s="90"/>
      <c r="L42" s="90"/>
      <c r="M42" s="90"/>
    </row>
    <row r="43" spans="2:13" x14ac:dyDescent="0.2">
      <c r="B43" s="97" t="s">
        <v>260</v>
      </c>
      <c r="C43" s="98" t="s">
        <v>260</v>
      </c>
      <c r="D43" s="98" t="s">
        <v>260</v>
      </c>
      <c r="E43" s="99" t="s">
        <v>260</v>
      </c>
      <c r="F43" s="99" t="s">
        <v>260</v>
      </c>
      <c r="G43" s="100" t="s">
        <v>260</v>
      </c>
      <c r="H43" s="95" t="s">
        <v>260</v>
      </c>
    </row>
    <row r="44" spans="2:13" x14ac:dyDescent="0.2">
      <c r="B44" s="92" t="s">
        <v>383</v>
      </c>
    </row>
    <row r="61" spans="2:3" ht="14.25" customHeight="1" x14ac:dyDescent="0.2">
      <c r="B61" s="284"/>
      <c r="C61" s="284"/>
    </row>
  </sheetData>
  <mergeCells count="36">
    <mergeCell ref="F26:F27"/>
    <mergeCell ref="F28:F29"/>
    <mergeCell ref="G26:G27"/>
    <mergeCell ref="G28:G29"/>
    <mergeCell ref="B6:G6"/>
    <mergeCell ref="B20:G20"/>
    <mergeCell ref="I18:O18"/>
    <mergeCell ref="I7:K7"/>
    <mergeCell ref="E8:E11"/>
    <mergeCell ref="F8:F11"/>
    <mergeCell ref="G8:G11"/>
    <mergeCell ref="E12:E13"/>
    <mergeCell ref="F12:F13"/>
    <mergeCell ref="G12:G13"/>
    <mergeCell ref="E14:E15"/>
    <mergeCell ref="F14:F15"/>
    <mergeCell ref="E16:E17"/>
    <mergeCell ref="F16:F17"/>
    <mergeCell ref="G14:G15"/>
    <mergeCell ref="G16:G17"/>
    <mergeCell ref="B61:C61"/>
    <mergeCell ref="L34:M35"/>
    <mergeCell ref="L38:M39"/>
    <mergeCell ref="E22:E23"/>
    <mergeCell ref="F22:F23"/>
    <mergeCell ref="G22:G23"/>
    <mergeCell ref="E24:E25"/>
    <mergeCell ref="F24:F25"/>
    <mergeCell ref="G24:G25"/>
    <mergeCell ref="I27:M27"/>
    <mergeCell ref="L28:M29"/>
    <mergeCell ref="L32:M33"/>
    <mergeCell ref="L30:M31"/>
    <mergeCell ref="L36:M37"/>
    <mergeCell ref="E26:E27"/>
    <mergeCell ref="E28:E29"/>
  </mergeCells>
  <pageMargins left="0.17" right="0.21" top="0.75" bottom="0.75" header="0.3" footer="0.3"/>
  <pageSetup paperSize="9" scale="6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G150"/>
  <sheetViews>
    <sheetView showGridLines="0" zoomScaleNormal="100" workbookViewId="0">
      <selection activeCell="F10" sqref="F10"/>
    </sheetView>
  </sheetViews>
  <sheetFormatPr baseColWidth="10" defaultColWidth="18.375" defaultRowHeight="14.25" x14ac:dyDescent="0.2"/>
  <cols>
    <col min="1" max="1" width="2" style="90" customWidth="1"/>
    <col min="2" max="2" width="37.875" style="90" customWidth="1"/>
    <col min="3" max="3" width="22.375" style="208" customWidth="1"/>
    <col min="4" max="4" width="25.5" style="90" customWidth="1"/>
    <col min="5" max="5" width="18.375" style="90"/>
    <col min="6" max="6" width="44.75" style="90" bestFit="1" customWidth="1"/>
    <col min="7" max="7" width="18.375" style="91"/>
    <col min="8" max="16384" width="18.375" style="90"/>
  </cols>
  <sheetData>
    <row r="2" spans="2:6" ht="15" x14ac:dyDescent="0.2">
      <c r="B2" s="205" t="s">
        <v>799</v>
      </c>
      <c r="C2" s="206"/>
    </row>
    <row r="4" spans="2:6" ht="24" x14ac:dyDescent="0.2">
      <c r="C4" s="192" t="s">
        <v>118</v>
      </c>
      <c r="D4" s="192" t="s">
        <v>384</v>
      </c>
      <c r="E4" s="192" t="s">
        <v>385</v>
      </c>
      <c r="F4" s="94"/>
    </row>
    <row r="5" spans="2:6" x14ac:dyDescent="0.2">
      <c r="C5" s="197">
        <v>15</v>
      </c>
      <c r="D5" s="197">
        <v>27</v>
      </c>
      <c r="E5" s="197">
        <v>91</v>
      </c>
      <c r="F5" s="94"/>
    </row>
    <row r="6" spans="2:6" x14ac:dyDescent="0.2">
      <c r="B6" s="122"/>
      <c r="C6" s="122" t="s">
        <v>386</v>
      </c>
      <c r="D6" s="122"/>
      <c r="E6" s="94"/>
      <c r="F6" s="94"/>
    </row>
    <row r="7" spans="2:6" ht="24" x14ac:dyDescent="0.2">
      <c r="B7" s="192" t="s">
        <v>387</v>
      </c>
      <c r="C7" s="192" t="s">
        <v>388</v>
      </c>
      <c r="D7" s="192" t="s">
        <v>389</v>
      </c>
      <c r="E7" s="94"/>
      <c r="F7" s="94"/>
    </row>
    <row r="8" spans="2:6" ht="23.25" customHeight="1" x14ac:dyDescent="0.2">
      <c r="B8" s="300" t="s">
        <v>390</v>
      </c>
      <c r="C8" s="300" t="s">
        <v>391</v>
      </c>
      <c r="D8" s="209" t="s">
        <v>392</v>
      </c>
      <c r="E8" s="94"/>
      <c r="F8" s="94"/>
    </row>
    <row r="9" spans="2:6" ht="23.25" customHeight="1" x14ac:dyDescent="0.2">
      <c r="B9" s="300"/>
      <c r="C9" s="300"/>
      <c r="D9" s="209" t="s">
        <v>393</v>
      </c>
      <c r="E9" s="94"/>
      <c r="F9" s="94"/>
    </row>
    <row r="10" spans="2:6" ht="23.25" customHeight="1" x14ac:dyDescent="0.2">
      <c r="B10" s="300"/>
      <c r="C10" s="300"/>
      <c r="D10" s="209" t="s">
        <v>394</v>
      </c>
      <c r="E10" s="94"/>
      <c r="F10" s="94"/>
    </row>
    <row r="11" spans="2:6" ht="23.25" customHeight="1" x14ac:dyDescent="0.2">
      <c r="B11" s="300"/>
      <c r="C11" s="300" t="s">
        <v>395</v>
      </c>
      <c r="D11" s="209" t="s">
        <v>396</v>
      </c>
      <c r="E11" s="94"/>
      <c r="F11" s="94"/>
    </row>
    <row r="12" spans="2:6" ht="23.25" customHeight="1" x14ac:dyDescent="0.2">
      <c r="B12" s="300"/>
      <c r="C12" s="300"/>
      <c r="D12" s="209" t="s">
        <v>397</v>
      </c>
      <c r="E12" s="94"/>
      <c r="F12" s="94"/>
    </row>
    <row r="13" spans="2:6" ht="23.25" customHeight="1" x14ac:dyDescent="0.2">
      <c r="B13" s="300"/>
      <c r="C13" s="300"/>
      <c r="D13" s="209" t="s">
        <v>398</v>
      </c>
      <c r="E13" s="94"/>
      <c r="F13" s="94"/>
    </row>
    <row r="14" spans="2:6" ht="23.25" customHeight="1" x14ac:dyDescent="0.2">
      <c r="B14" s="300" t="s">
        <v>399</v>
      </c>
      <c r="C14" s="300" t="s">
        <v>400</v>
      </c>
      <c r="D14" s="209" t="s">
        <v>401</v>
      </c>
      <c r="E14" s="94"/>
      <c r="F14" s="94"/>
    </row>
    <row r="15" spans="2:6" ht="23.25" customHeight="1" x14ac:dyDescent="0.2">
      <c r="B15" s="300"/>
      <c r="C15" s="300"/>
      <c r="D15" s="209" t="s">
        <v>394</v>
      </c>
      <c r="E15" s="94"/>
      <c r="F15" s="94"/>
    </row>
    <row r="16" spans="2:6" ht="23.25" customHeight="1" x14ac:dyDescent="0.2">
      <c r="B16" s="300"/>
      <c r="C16" s="300"/>
      <c r="D16" s="209" t="s">
        <v>402</v>
      </c>
      <c r="E16" s="94"/>
      <c r="F16" s="94"/>
    </row>
    <row r="17" spans="2:6" ht="23.25" customHeight="1" x14ac:dyDescent="0.2">
      <c r="B17" s="300" t="s">
        <v>403</v>
      </c>
      <c r="C17" s="300" t="s">
        <v>404</v>
      </c>
      <c r="D17" s="209" t="s">
        <v>405</v>
      </c>
      <c r="E17" s="94"/>
      <c r="F17" s="94"/>
    </row>
    <row r="18" spans="2:6" ht="23.25" customHeight="1" x14ac:dyDescent="0.2">
      <c r="B18" s="300"/>
      <c r="C18" s="300"/>
      <c r="D18" s="209" t="s">
        <v>406</v>
      </c>
      <c r="E18" s="94"/>
      <c r="F18" s="94"/>
    </row>
    <row r="19" spans="2:6" ht="23.25" customHeight="1" x14ac:dyDescent="0.2">
      <c r="B19" s="300"/>
      <c r="C19" s="300"/>
      <c r="D19" s="209" t="s">
        <v>64</v>
      </c>
      <c r="E19" s="94"/>
      <c r="F19" s="94"/>
    </row>
    <row r="20" spans="2:6" ht="23.25" customHeight="1" x14ac:dyDescent="0.2">
      <c r="B20" s="300" t="s">
        <v>15</v>
      </c>
      <c r="C20" s="300" t="s">
        <v>407</v>
      </c>
      <c r="D20" s="209" t="s">
        <v>396</v>
      </c>
      <c r="E20" s="94"/>
      <c r="F20" s="94"/>
    </row>
    <row r="21" spans="2:6" ht="23.25" customHeight="1" x14ac:dyDescent="0.2">
      <c r="B21" s="300"/>
      <c r="C21" s="300"/>
      <c r="D21" s="209" t="s">
        <v>397</v>
      </c>
      <c r="E21" s="94"/>
      <c r="F21" s="94"/>
    </row>
    <row r="22" spans="2:6" ht="23.25" customHeight="1" x14ac:dyDescent="0.2">
      <c r="B22" s="300"/>
      <c r="C22" s="300"/>
      <c r="D22" s="209" t="s">
        <v>398</v>
      </c>
      <c r="E22" s="94"/>
      <c r="F22" s="94"/>
    </row>
    <row r="23" spans="2:6" ht="23.25" customHeight="1" x14ac:dyDescent="0.2">
      <c r="B23" s="300"/>
      <c r="C23" s="300" t="s">
        <v>408</v>
      </c>
      <c r="D23" s="209" t="s">
        <v>401</v>
      </c>
      <c r="E23" s="94"/>
      <c r="F23" s="94"/>
    </row>
    <row r="24" spans="2:6" ht="23.25" customHeight="1" x14ac:dyDescent="0.2">
      <c r="B24" s="300"/>
      <c r="C24" s="300"/>
      <c r="D24" s="209" t="s">
        <v>409</v>
      </c>
      <c r="E24" s="94"/>
      <c r="F24" s="94"/>
    </row>
    <row r="25" spans="2:6" ht="23.25" customHeight="1" x14ac:dyDescent="0.2">
      <c r="B25" s="300"/>
      <c r="C25" s="300"/>
      <c r="D25" s="209" t="s">
        <v>410</v>
      </c>
      <c r="E25" s="94"/>
      <c r="F25" s="94"/>
    </row>
    <row r="26" spans="2:6" ht="23.25" customHeight="1" x14ac:dyDescent="0.2">
      <c r="B26" s="300" t="s">
        <v>17</v>
      </c>
      <c r="C26" s="300" t="s">
        <v>411</v>
      </c>
      <c r="D26" s="209" t="s">
        <v>396</v>
      </c>
      <c r="E26" s="94"/>
      <c r="F26" s="94"/>
    </row>
    <row r="27" spans="2:6" ht="23.25" customHeight="1" x14ac:dyDescent="0.2">
      <c r="B27" s="300"/>
      <c r="C27" s="300"/>
      <c r="D27" s="209" t="s">
        <v>397</v>
      </c>
      <c r="E27" s="94"/>
      <c r="F27" s="94"/>
    </row>
    <row r="28" spans="2:6" ht="23.25" customHeight="1" x14ac:dyDescent="0.2">
      <c r="B28" s="300"/>
      <c r="C28" s="300"/>
      <c r="D28" s="209" t="s">
        <v>412</v>
      </c>
      <c r="E28" s="94"/>
      <c r="F28" s="94"/>
    </row>
    <row r="29" spans="2:6" ht="23.25" customHeight="1" x14ac:dyDescent="0.2">
      <c r="B29" s="300"/>
      <c r="C29" s="300" t="s">
        <v>413</v>
      </c>
      <c r="D29" s="209" t="s">
        <v>393</v>
      </c>
      <c r="E29" s="94"/>
      <c r="F29" s="94"/>
    </row>
    <row r="30" spans="2:6" ht="23.25" customHeight="1" x14ac:dyDescent="0.2">
      <c r="B30" s="300"/>
      <c r="C30" s="300"/>
      <c r="D30" s="209" t="s">
        <v>398</v>
      </c>
      <c r="E30" s="94"/>
      <c r="F30" s="94"/>
    </row>
    <row r="31" spans="2:6" ht="23.25" customHeight="1" x14ac:dyDescent="0.2">
      <c r="B31" s="300"/>
      <c r="C31" s="300"/>
      <c r="D31" s="209" t="s">
        <v>414</v>
      </c>
      <c r="E31" s="94"/>
      <c r="F31" s="94"/>
    </row>
    <row r="32" spans="2:6" ht="23.25" customHeight="1" x14ac:dyDescent="0.2">
      <c r="B32" s="300" t="s">
        <v>415</v>
      </c>
      <c r="C32" s="300" t="s">
        <v>416</v>
      </c>
      <c r="D32" s="209" t="s">
        <v>393</v>
      </c>
      <c r="E32" s="94"/>
      <c r="F32" s="94"/>
    </row>
    <row r="33" spans="2:6" ht="23.25" customHeight="1" x14ac:dyDescent="0.2">
      <c r="B33" s="300"/>
      <c r="C33" s="300"/>
      <c r="D33" s="209" t="s">
        <v>417</v>
      </c>
      <c r="E33" s="94"/>
      <c r="F33" s="94"/>
    </row>
    <row r="34" spans="2:6" ht="23.25" customHeight="1" x14ac:dyDescent="0.2">
      <c r="B34" s="300"/>
      <c r="C34" s="300"/>
      <c r="D34" s="209" t="s">
        <v>402</v>
      </c>
      <c r="E34" s="94"/>
      <c r="F34" s="94"/>
    </row>
    <row r="35" spans="2:6" ht="23.25" customHeight="1" x14ac:dyDescent="0.2">
      <c r="B35" s="300" t="s">
        <v>418</v>
      </c>
      <c r="C35" s="300" t="s">
        <v>416</v>
      </c>
      <c r="D35" s="209" t="s">
        <v>419</v>
      </c>
      <c r="E35" s="94"/>
      <c r="F35" s="94"/>
    </row>
    <row r="36" spans="2:6" ht="23.25" customHeight="1" x14ac:dyDescent="0.2">
      <c r="B36" s="300"/>
      <c r="C36" s="300"/>
      <c r="D36" s="209" t="s">
        <v>420</v>
      </c>
      <c r="E36" s="94"/>
      <c r="F36" s="94"/>
    </row>
    <row r="37" spans="2:6" ht="23.25" customHeight="1" x14ac:dyDescent="0.2">
      <c r="B37" s="209" t="s">
        <v>421</v>
      </c>
      <c r="C37" s="209" t="s">
        <v>422</v>
      </c>
      <c r="D37" s="209" t="s">
        <v>397</v>
      </c>
      <c r="E37" s="94"/>
      <c r="F37" s="94"/>
    </row>
    <row r="38" spans="2:6" ht="23.25" customHeight="1" x14ac:dyDescent="0.2">
      <c r="B38" s="300" t="s">
        <v>423</v>
      </c>
      <c r="C38" s="300" t="s">
        <v>404</v>
      </c>
      <c r="D38" s="209" t="s">
        <v>424</v>
      </c>
      <c r="E38" s="94"/>
      <c r="F38" s="94"/>
    </row>
    <row r="39" spans="2:6" ht="23.25" customHeight="1" x14ac:dyDescent="0.2">
      <c r="B39" s="300"/>
      <c r="C39" s="300"/>
      <c r="D39" s="209" t="s">
        <v>425</v>
      </c>
      <c r="E39" s="94"/>
      <c r="F39" s="94"/>
    </row>
    <row r="40" spans="2:6" ht="23.25" customHeight="1" x14ac:dyDescent="0.2">
      <c r="B40" s="300" t="s">
        <v>426</v>
      </c>
      <c r="C40" s="300" t="s">
        <v>427</v>
      </c>
      <c r="D40" s="209" t="s">
        <v>397</v>
      </c>
      <c r="E40" s="94"/>
      <c r="F40" s="94"/>
    </row>
    <row r="41" spans="2:6" ht="23.25" customHeight="1" x14ac:dyDescent="0.2">
      <c r="B41" s="300"/>
      <c r="C41" s="300"/>
      <c r="D41" s="209" t="s">
        <v>398</v>
      </c>
      <c r="E41" s="94"/>
      <c r="F41" s="94"/>
    </row>
    <row r="42" spans="2:6" ht="23.25" customHeight="1" x14ac:dyDescent="0.2">
      <c r="B42" s="300"/>
      <c r="C42" s="300"/>
      <c r="D42" s="209" t="s">
        <v>394</v>
      </c>
      <c r="E42" s="94"/>
      <c r="F42" s="94"/>
    </row>
    <row r="43" spans="2:6" ht="23.25" customHeight="1" x14ac:dyDescent="0.2">
      <c r="B43" s="209" t="s">
        <v>19</v>
      </c>
      <c r="C43" s="209" t="s">
        <v>408</v>
      </c>
      <c r="D43" s="209" t="s">
        <v>401</v>
      </c>
      <c r="E43" s="94"/>
      <c r="F43" s="94"/>
    </row>
    <row r="44" spans="2:6" ht="23.25" customHeight="1" x14ac:dyDescent="0.2">
      <c r="B44" s="209" t="s">
        <v>25</v>
      </c>
      <c r="C44" s="209" t="s">
        <v>422</v>
      </c>
      <c r="D44" s="209" t="s">
        <v>64</v>
      </c>
      <c r="E44" s="94"/>
      <c r="F44" s="94"/>
    </row>
    <row r="45" spans="2:6" ht="23.25" customHeight="1" x14ac:dyDescent="0.2">
      <c r="B45" s="300" t="s">
        <v>27</v>
      </c>
      <c r="C45" s="300" t="s">
        <v>428</v>
      </c>
      <c r="D45" s="209" t="s">
        <v>392</v>
      </c>
      <c r="E45" s="94"/>
      <c r="F45" s="94"/>
    </row>
    <row r="46" spans="2:6" ht="23.25" customHeight="1" x14ac:dyDescent="0.2">
      <c r="B46" s="300"/>
      <c r="C46" s="300"/>
      <c r="D46" s="209" t="s">
        <v>393</v>
      </c>
      <c r="E46" s="94"/>
      <c r="F46" s="94"/>
    </row>
    <row r="47" spans="2:6" ht="23.25" customHeight="1" x14ac:dyDescent="0.2">
      <c r="B47" s="300"/>
      <c r="C47" s="300"/>
      <c r="D47" s="209" t="s">
        <v>429</v>
      </c>
      <c r="E47" s="94"/>
      <c r="F47" s="94"/>
    </row>
    <row r="48" spans="2:6" ht="23.25" customHeight="1" x14ac:dyDescent="0.2">
      <c r="B48" s="300"/>
      <c r="C48" s="300" t="s">
        <v>430</v>
      </c>
      <c r="D48" s="209" t="s">
        <v>398</v>
      </c>
      <c r="E48" s="94"/>
      <c r="F48" s="94"/>
    </row>
    <row r="49" spans="2:6" ht="23.25" customHeight="1" x14ac:dyDescent="0.2">
      <c r="B49" s="300"/>
      <c r="C49" s="300"/>
      <c r="D49" s="209" t="s">
        <v>431</v>
      </c>
      <c r="E49" s="94"/>
      <c r="F49" s="94"/>
    </row>
    <row r="50" spans="2:6" ht="23.25" customHeight="1" x14ac:dyDescent="0.2">
      <c r="B50" s="300"/>
      <c r="C50" s="300"/>
      <c r="D50" s="209" t="s">
        <v>419</v>
      </c>
      <c r="E50" s="94"/>
      <c r="F50" s="94"/>
    </row>
    <row r="51" spans="2:6" ht="23.25" customHeight="1" x14ac:dyDescent="0.2">
      <c r="B51" s="300" t="s">
        <v>66</v>
      </c>
      <c r="C51" s="300" t="s">
        <v>430</v>
      </c>
      <c r="D51" s="209" t="s">
        <v>398</v>
      </c>
      <c r="E51" s="94"/>
      <c r="F51" s="94"/>
    </row>
    <row r="52" spans="2:6" ht="23.25" customHeight="1" x14ac:dyDescent="0.2">
      <c r="B52" s="300"/>
      <c r="C52" s="300"/>
      <c r="D52" s="209" t="s">
        <v>431</v>
      </c>
      <c r="E52" s="94"/>
      <c r="F52" s="94"/>
    </row>
    <row r="53" spans="2:6" ht="23.25" customHeight="1" x14ac:dyDescent="0.2">
      <c r="B53" s="209" t="s">
        <v>432</v>
      </c>
      <c r="C53" s="209" t="s">
        <v>433</v>
      </c>
      <c r="D53" s="209" t="s">
        <v>434</v>
      </c>
      <c r="E53" s="94"/>
      <c r="F53" s="94"/>
    </row>
    <row r="54" spans="2:6" ht="23.25" customHeight="1" x14ac:dyDescent="0.2">
      <c r="B54" s="300" t="s">
        <v>28</v>
      </c>
      <c r="C54" s="300" t="s">
        <v>408</v>
      </c>
      <c r="D54" s="209" t="s">
        <v>435</v>
      </c>
      <c r="E54" s="94"/>
      <c r="F54" s="94"/>
    </row>
    <row r="55" spans="2:6" ht="23.25" customHeight="1" x14ac:dyDescent="0.2">
      <c r="B55" s="300"/>
      <c r="C55" s="300"/>
      <c r="D55" s="209" t="s">
        <v>393</v>
      </c>
      <c r="E55" s="94"/>
      <c r="F55" s="94"/>
    </row>
    <row r="56" spans="2:6" ht="23.25" customHeight="1" x14ac:dyDescent="0.2">
      <c r="B56" s="300"/>
      <c r="C56" s="300"/>
      <c r="D56" s="209" t="s">
        <v>402</v>
      </c>
      <c r="E56" s="94"/>
      <c r="F56" s="94"/>
    </row>
    <row r="57" spans="2:6" ht="23.25" customHeight="1" x14ac:dyDescent="0.2">
      <c r="B57" s="300" t="s">
        <v>21</v>
      </c>
      <c r="C57" s="300" t="s">
        <v>411</v>
      </c>
      <c r="D57" s="209" t="s">
        <v>397</v>
      </c>
      <c r="E57" s="94"/>
      <c r="F57" s="94"/>
    </row>
    <row r="58" spans="2:6" ht="23.25" customHeight="1" x14ac:dyDescent="0.2">
      <c r="B58" s="300"/>
      <c r="C58" s="300"/>
      <c r="D58" s="209" t="s">
        <v>393</v>
      </c>
      <c r="E58" s="94"/>
      <c r="F58" s="94"/>
    </row>
    <row r="59" spans="2:6" ht="23.25" customHeight="1" x14ac:dyDescent="0.2">
      <c r="B59" s="300"/>
      <c r="C59" s="300" t="s">
        <v>407</v>
      </c>
      <c r="D59" s="209" t="s">
        <v>396</v>
      </c>
      <c r="E59" s="94"/>
      <c r="F59" s="94"/>
    </row>
    <row r="60" spans="2:6" ht="23.25" customHeight="1" x14ac:dyDescent="0.2">
      <c r="B60" s="300"/>
      <c r="C60" s="300"/>
      <c r="D60" s="209" t="s">
        <v>392</v>
      </c>
      <c r="E60" s="94"/>
      <c r="F60" s="94"/>
    </row>
    <row r="61" spans="2:6" ht="23.25" customHeight="1" x14ac:dyDescent="0.2">
      <c r="B61" s="300" t="s">
        <v>32</v>
      </c>
      <c r="C61" s="300" t="s">
        <v>427</v>
      </c>
      <c r="D61" s="209" t="s">
        <v>436</v>
      </c>
      <c r="E61" s="94"/>
      <c r="F61" s="94"/>
    </row>
    <row r="62" spans="2:6" ht="23.25" customHeight="1" x14ac:dyDescent="0.2">
      <c r="B62" s="300"/>
      <c r="C62" s="300"/>
      <c r="D62" s="209" t="s">
        <v>397</v>
      </c>
      <c r="E62" s="94"/>
      <c r="F62" s="94"/>
    </row>
    <row r="63" spans="2:6" ht="23.25" customHeight="1" x14ac:dyDescent="0.2">
      <c r="B63" s="300"/>
      <c r="C63" s="300"/>
      <c r="D63" s="209" t="s">
        <v>398</v>
      </c>
      <c r="E63" s="94"/>
      <c r="F63" s="94"/>
    </row>
    <row r="64" spans="2:6" ht="23.25" customHeight="1" x14ac:dyDescent="0.2">
      <c r="B64" s="300" t="s">
        <v>33</v>
      </c>
      <c r="C64" s="300" t="s">
        <v>433</v>
      </c>
      <c r="D64" s="209" t="s">
        <v>410</v>
      </c>
      <c r="E64" s="94"/>
      <c r="F64" s="94"/>
    </row>
    <row r="65" spans="2:6" ht="23.25" customHeight="1" x14ac:dyDescent="0.2">
      <c r="B65" s="300"/>
      <c r="C65" s="300"/>
      <c r="D65" s="209" t="s">
        <v>394</v>
      </c>
      <c r="E65" s="94"/>
      <c r="F65" s="94"/>
    </row>
    <row r="66" spans="2:6" ht="23.25" customHeight="1" x14ac:dyDescent="0.2">
      <c r="B66" s="300" t="s">
        <v>437</v>
      </c>
      <c r="C66" s="209" t="s">
        <v>438</v>
      </c>
      <c r="D66" s="209" t="s">
        <v>396</v>
      </c>
      <c r="E66" s="94"/>
      <c r="F66" s="94"/>
    </row>
    <row r="67" spans="2:6" ht="23.25" customHeight="1" x14ac:dyDescent="0.2">
      <c r="B67" s="300"/>
      <c r="C67" s="300" t="s">
        <v>439</v>
      </c>
      <c r="D67" s="209" t="s">
        <v>436</v>
      </c>
      <c r="E67" s="94"/>
      <c r="F67" s="94"/>
    </row>
    <row r="68" spans="2:6" ht="23.25" customHeight="1" x14ac:dyDescent="0.2">
      <c r="B68" s="300"/>
      <c r="C68" s="300"/>
      <c r="D68" s="209" t="s">
        <v>440</v>
      </c>
      <c r="E68" s="94"/>
      <c r="F68" s="94"/>
    </row>
    <row r="69" spans="2:6" ht="23.25" customHeight="1" x14ac:dyDescent="0.2">
      <c r="B69" s="300"/>
      <c r="C69" s="300"/>
      <c r="D69" s="209" t="s">
        <v>64</v>
      </c>
      <c r="E69" s="94"/>
      <c r="F69" s="94"/>
    </row>
    <row r="70" spans="2:6" ht="23.25" customHeight="1" x14ac:dyDescent="0.2">
      <c r="B70" s="300" t="s">
        <v>22</v>
      </c>
      <c r="C70" s="300" t="s">
        <v>427</v>
      </c>
      <c r="D70" s="209" t="s">
        <v>435</v>
      </c>
      <c r="E70" s="94"/>
      <c r="F70" s="94"/>
    </row>
    <row r="71" spans="2:6" ht="23.25" customHeight="1" x14ac:dyDescent="0.2">
      <c r="B71" s="300"/>
      <c r="C71" s="300"/>
      <c r="D71" s="209" t="s">
        <v>392</v>
      </c>
      <c r="E71" s="94"/>
      <c r="F71" s="94"/>
    </row>
    <row r="72" spans="2:6" ht="23.25" customHeight="1" x14ac:dyDescent="0.2">
      <c r="B72" s="300"/>
      <c r="C72" s="300"/>
      <c r="D72" s="209" t="s">
        <v>410</v>
      </c>
      <c r="E72" s="94"/>
      <c r="F72" s="94"/>
    </row>
    <row r="73" spans="2:6" ht="23.25" customHeight="1" x14ac:dyDescent="0.2">
      <c r="B73" s="300"/>
      <c r="C73" s="300" t="s">
        <v>439</v>
      </c>
      <c r="D73" s="209" t="s">
        <v>396</v>
      </c>
      <c r="E73" s="94"/>
      <c r="F73" s="94"/>
    </row>
    <row r="74" spans="2:6" ht="23.25" customHeight="1" x14ac:dyDescent="0.2">
      <c r="B74" s="300"/>
      <c r="C74" s="300"/>
      <c r="D74" s="209" t="s">
        <v>397</v>
      </c>
      <c r="E74" s="94"/>
      <c r="F74" s="94"/>
    </row>
    <row r="75" spans="2:6" ht="23.25" customHeight="1" x14ac:dyDescent="0.2">
      <c r="B75" s="300"/>
      <c r="C75" s="300"/>
      <c r="D75" s="209" t="s">
        <v>398</v>
      </c>
      <c r="E75" s="94"/>
      <c r="F75" s="94"/>
    </row>
    <row r="76" spans="2:6" ht="23.25" customHeight="1" x14ac:dyDescent="0.2">
      <c r="B76" s="300" t="s">
        <v>36</v>
      </c>
      <c r="C76" s="209" t="s">
        <v>441</v>
      </c>
      <c r="D76" s="209" t="s">
        <v>442</v>
      </c>
      <c r="E76" s="94"/>
      <c r="F76" s="94"/>
    </row>
    <row r="77" spans="2:6" ht="23.25" customHeight="1" x14ac:dyDescent="0.2">
      <c r="B77" s="300"/>
      <c r="C77" s="300" t="s">
        <v>413</v>
      </c>
      <c r="D77" s="209" t="s">
        <v>396</v>
      </c>
      <c r="E77" s="94"/>
      <c r="F77" s="94"/>
    </row>
    <row r="78" spans="2:6" ht="23.25" customHeight="1" x14ac:dyDescent="0.2">
      <c r="B78" s="300"/>
      <c r="C78" s="300"/>
      <c r="D78" s="209" t="s">
        <v>436</v>
      </c>
      <c r="E78" s="94"/>
      <c r="F78" s="94"/>
    </row>
    <row r="79" spans="2:6" ht="23.25" customHeight="1" x14ac:dyDescent="0.2">
      <c r="B79" s="300"/>
      <c r="C79" s="300"/>
      <c r="D79" s="209" t="s">
        <v>397</v>
      </c>
      <c r="E79" s="94"/>
      <c r="F79" s="94"/>
    </row>
    <row r="80" spans="2:6" ht="23.25" customHeight="1" x14ac:dyDescent="0.2">
      <c r="B80" s="209" t="s">
        <v>443</v>
      </c>
      <c r="C80" s="209" t="s">
        <v>430</v>
      </c>
      <c r="D80" s="209" t="s">
        <v>444</v>
      </c>
      <c r="E80" s="94"/>
      <c r="F80" s="94"/>
    </row>
    <row r="81" spans="2:6" ht="23.25" customHeight="1" x14ac:dyDescent="0.2">
      <c r="B81" s="300" t="s">
        <v>133</v>
      </c>
      <c r="C81" s="300" t="s">
        <v>404</v>
      </c>
      <c r="D81" s="209" t="s">
        <v>392</v>
      </c>
      <c r="E81" s="94"/>
      <c r="F81" s="94"/>
    </row>
    <row r="82" spans="2:6" ht="23.25" customHeight="1" x14ac:dyDescent="0.2">
      <c r="B82" s="300"/>
      <c r="C82" s="300"/>
      <c r="D82" s="209" t="s">
        <v>440</v>
      </c>
      <c r="E82" s="94"/>
      <c r="F82" s="94"/>
    </row>
    <row r="83" spans="2:6" ht="23.25" customHeight="1" x14ac:dyDescent="0.2">
      <c r="B83" s="300"/>
      <c r="C83" s="300"/>
      <c r="D83" s="209" t="s">
        <v>393</v>
      </c>
      <c r="E83" s="94"/>
      <c r="F83" s="94"/>
    </row>
    <row r="84" spans="2:6" ht="23.25" customHeight="1" x14ac:dyDescent="0.2">
      <c r="B84" s="300" t="s">
        <v>26</v>
      </c>
      <c r="C84" s="300" t="s">
        <v>445</v>
      </c>
      <c r="D84" s="209" t="s">
        <v>397</v>
      </c>
      <c r="E84" s="94"/>
      <c r="F84" s="94"/>
    </row>
    <row r="85" spans="2:6" ht="23.25" customHeight="1" x14ac:dyDescent="0.2">
      <c r="B85" s="300"/>
      <c r="C85" s="300"/>
      <c r="D85" s="209" t="s">
        <v>398</v>
      </c>
      <c r="E85" s="94"/>
      <c r="F85" s="94"/>
    </row>
    <row r="86" spans="2:6" ht="23.25" customHeight="1" x14ac:dyDescent="0.2">
      <c r="B86" s="300"/>
      <c r="C86" s="300"/>
      <c r="D86" s="209" t="s">
        <v>431</v>
      </c>
      <c r="E86" s="94"/>
      <c r="F86" s="94"/>
    </row>
    <row r="87" spans="2:6" ht="23.25" customHeight="1" x14ac:dyDescent="0.2">
      <c r="B87" s="300"/>
      <c r="C87" s="300" t="s">
        <v>438</v>
      </c>
      <c r="D87" s="209" t="s">
        <v>446</v>
      </c>
      <c r="E87" s="94"/>
      <c r="F87" s="94"/>
    </row>
    <row r="88" spans="2:6" ht="23.25" customHeight="1" x14ac:dyDescent="0.2">
      <c r="B88" s="300"/>
      <c r="C88" s="300"/>
      <c r="D88" s="209" t="s">
        <v>447</v>
      </c>
      <c r="E88" s="94"/>
      <c r="F88" s="94"/>
    </row>
    <row r="89" spans="2:6" ht="27.75" customHeight="1" x14ac:dyDescent="0.2">
      <c r="B89" s="300" t="s">
        <v>448</v>
      </c>
      <c r="C89" s="300" t="s">
        <v>441</v>
      </c>
      <c r="D89" s="209" t="s">
        <v>449</v>
      </c>
      <c r="E89" s="94"/>
      <c r="F89" s="94"/>
    </row>
    <row r="90" spans="2:6" ht="23.25" customHeight="1" x14ac:dyDescent="0.2">
      <c r="B90" s="300"/>
      <c r="C90" s="300"/>
      <c r="D90" s="209" t="s">
        <v>450</v>
      </c>
      <c r="E90" s="94"/>
      <c r="F90" s="94"/>
    </row>
    <row r="91" spans="2:6" ht="23.25" customHeight="1" x14ac:dyDescent="0.2">
      <c r="B91" s="300" t="s">
        <v>38</v>
      </c>
      <c r="C91" s="300" t="s">
        <v>413</v>
      </c>
      <c r="D91" s="209" t="s">
        <v>396</v>
      </c>
      <c r="E91" s="94"/>
      <c r="F91" s="94"/>
    </row>
    <row r="92" spans="2:6" ht="23.25" customHeight="1" x14ac:dyDescent="0.2">
      <c r="B92" s="300"/>
      <c r="C92" s="300"/>
      <c r="D92" s="209" t="s">
        <v>398</v>
      </c>
      <c r="E92" s="94"/>
      <c r="F92" s="94"/>
    </row>
    <row r="93" spans="2:6" ht="23.25" customHeight="1" x14ac:dyDescent="0.2">
      <c r="B93" s="300"/>
      <c r="C93" s="300"/>
      <c r="D93" s="209" t="s">
        <v>431</v>
      </c>
      <c r="E93" s="94"/>
      <c r="F93" s="94"/>
    </row>
    <row r="94" spans="2:6" x14ac:dyDescent="0.2">
      <c r="B94" s="300"/>
      <c r="C94" s="300"/>
      <c r="D94" s="209" t="s">
        <v>392</v>
      </c>
      <c r="E94" s="94"/>
      <c r="F94" s="94"/>
    </row>
    <row r="95" spans="2:6" x14ac:dyDescent="0.2">
      <c r="B95" s="300"/>
      <c r="C95" s="300" t="s">
        <v>433</v>
      </c>
      <c r="D95" s="209" t="s">
        <v>397</v>
      </c>
      <c r="E95" s="94"/>
      <c r="F95" s="94"/>
    </row>
    <row r="96" spans="2:6" ht="24" x14ac:dyDescent="0.2">
      <c r="B96" s="300"/>
      <c r="C96" s="300"/>
      <c r="D96" s="209" t="s">
        <v>451</v>
      </c>
      <c r="E96" s="94"/>
      <c r="F96" s="94"/>
    </row>
    <row r="97" spans="2:6" ht="24" x14ac:dyDescent="0.2">
      <c r="B97" s="300" t="s">
        <v>452</v>
      </c>
      <c r="C97" s="209" t="s">
        <v>441</v>
      </c>
      <c r="D97" s="209" t="s">
        <v>453</v>
      </c>
      <c r="E97" s="94"/>
      <c r="F97" s="94"/>
    </row>
    <row r="98" spans="2:6" ht="24" x14ac:dyDescent="0.2">
      <c r="B98" s="300"/>
      <c r="C98" s="209" t="s">
        <v>422</v>
      </c>
      <c r="D98" s="209" t="s">
        <v>397</v>
      </c>
      <c r="E98" s="94"/>
      <c r="F98" s="94"/>
    </row>
    <row r="99" spans="2:6" x14ac:dyDescent="0.2">
      <c r="B99" s="94"/>
      <c r="C99" s="207"/>
      <c r="D99" s="94"/>
      <c r="E99" s="94"/>
      <c r="F99" s="94"/>
    </row>
    <row r="100" spans="2:6" x14ac:dyDescent="0.2">
      <c r="B100" s="94"/>
      <c r="C100" s="207"/>
      <c r="D100" s="94"/>
      <c r="E100" s="94"/>
      <c r="F100" s="94"/>
    </row>
    <row r="101" spans="2:6" x14ac:dyDescent="0.2">
      <c r="B101" s="94"/>
      <c r="C101" s="207"/>
      <c r="D101" s="94"/>
      <c r="E101" s="94"/>
      <c r="F101" s="94"/>
    </row>
    <row r="102" spans="2:6" x14ac:dyDescent="0.2">
      <c r="B102" s="94"/>
      <c r="C102" s="207"/>
      <c r="D102" s="94"/>
      <c r="E102" s="94"/>
      <c r="F102" s="94"/>
    </row>
    <row r="103" spans="2:6" x14ac:dyDescent="0.2">
      <c r="B103" s="94"/>
      <c r="C103" s="207"/>
      <c r="D103" s="94"/>
      <c r="E103" s="94"/>
      <c r="F103" s="94"/>
    </row>
    <row r="104" spans="2:6" x14ac:dyDescent="0.2">
      <c r="B104" s="94"/>
      <c r="C104" s="207"/>
      <c r="D104" s="94"/>
      <c r="E104" s="94"/>
      <c r="F104" s="94"/>
    </row>
    <row r="105" spans="2:6" x14ac:dyDescent="0.2">
      <c r="B105" s="94"/>
      <c r="C105" s="207"/>
      <c r="D105" s="94"/>
      <c r="E105" s="94"/>
      <c r="F105" s="94"/>
    </row>
    <row r="106" spans="2:6" x14ac:dyDescent="0.2">
      <c r="B106" s="94"/>
      <c r="C106" s="207"/>
      <c r="D106" s="94"/>
      <c r="E106" s="94"/>
      <c r="F106" s="94"/>
    </row>
    <row r="107" spans="2:6" x14ac:dyDescent="0.2">
      <c r="B107" s="94"/>
      <c r="C107" s="207"/>
      <c r="D107" s="94"/>
      <c r="E107" s="94"/>
      <c r="F107" s="94"/>
    </row>
    <row r="108" spans="2:6" x14ac:dyDescent="0.2">
      <c r="B108" s="94"/>
      <c r="C108" s="207"/>
      <c r="D108" s="94"/>
      <c r="E108" s="94"/>
      <c r="F108" s="94"/>
    </row>
    <row r="109" spans="2:6" x14ac:dyDescent="0.2">
      <c r="B109" s="94"/>
      <c r="C109" s="207"/>
      <c r="D109" s="94"/>
      <c r="E109" s="94"/>
      <c r="F109" s="94"/>
    </row>
    <row r="110" spans="2:6" x14ac:dyDescent="0.2">
      <c r="B110" s="94"/>
      <c r="C110" s="207"/>
      <c r="D110" s="94"/>
      <c r="E110" s="94"/>
      <c r="F110" s="94"/>
    </row>
    <row r="111" spans="2:6" x14ac:dyDescent="0.2">
      <c r="B111" s="94"/>
      <c r="C111" s="207"/>
      <c r="D111" s="94"/>
      <c r="E111" s="94"/>
      <c r="F111" s="94"/>
    </row>
    <row r="112" spans="2:6" x14ac:dyDescent="0.2">
      <c r="B112" s="94"/>
      <c r="C112" s="207"/>
      <c r="D112" s="94"/>
      <c r="E112" s="94"/>
      <c r="F112" s="94"/>
    </row>
    <row r="113" spans="2:6" x14ac:dyDescent="0.2">
      <c r="B113" s="94"/>
      <c r="C113" s="207"/>
      <c r="D113" s="94"/>
      <c r="E113" s="94"/>
      <c r="F113" s="94"/>
    </row>
    <row r="114" spans="2:6" x14ac:dyDescent="0.2">
      <c r="B114" s="94"/>
      <c r="C114" s="207"/>
      <c r="D114" s="94"/>
      <c r="E114" s="94"/>
      <c r="F114" s="94"/>
    </row>
    <row r="115" spans="2:6" x14ac:dyDescent="0.2">
      <c r="B115" s="94"/>
      <c r="C115" s="207"/>
      <c r="D115" s="94"/>
      <c r="E115" s="94"/>
      <c r="F115" s="94"/>
    </row>
    <row r="116" spans="2:6" x14ac:dyDescent="0.2">
      <c r="B116" s="94"/>
      <c r="C116" s="207"/>
      <c r="D116" s="94"/>
      <c r="E116" s="94"/>
      <c r="F116" s="94"/>
    </row>
    <row r="117" spans="2:6" x14ac:dyDescent="0.2">
      <c r="B117" s="94"/>
      <c r="C117" s="207"/>
      <c r="D117" s="94"/>
      <c r="E117" s="94"/>
      <c r="F117" s="94"/>
    </row>
    <row r="118" spans="2:6" x14ac:dyDescent="0.2">
      <c r="B118" s="94"/>
      <c r="C118" s="207"/>
      <c r="D118" s="94"/>
      <c r="E118" s="94"/>
      <c r="F118" s="94"/>
    </row>
    <row r="119" spans="2:6" x14ac:dyDescent="0.2">
      <c r="B119" s="94"/>
      <c r="C119" s="207"/>
      <c r="D119" s="94"/>
      <c r="E119" s="94"/>
      <c r="F119" s="94"/>
    </row>
    <row r="120" spans="2:6" x14ac:dyDescent="0.2">
      <c r="B120" s="94"/>
      <c r="C120" s="207"/>
      <c r="D120" s="94"/>
      <c r="E120" s="94"/>
      <c r="F120" s="94"/>
    </row>
    <row r="121" spans="2:6" x14ac:dyDescent="0.2">
      <c r="B121" s="94"/>
      <c r="C121" s="207"/>
      <c r="D121" s="94"/>
      <c r="E121" s="94"/>
      <c r="F121" s="94"/>
    </row>
    <row r="122" spans="2:6" x14ac:dyDescent="0.2">
      <c r="B122" s="94"/>
      <c r="C122" s="207"/>
      <c r="D122" s="94"/>
      <c r="E122" s="94"/>
      <c r="F122" s="94"/>
    </row>
    <row r="123" spans="2:6" x14ac:dyDescent="0.2">
      <c r="B123" s="94"/>
      <c r="C123" s="207"/>
      <c r="D123" s="94"/>
      <c r="E123" s="94"/>
      <c r="F123" s="94"/>
    </row>
    <row r="124" spans="2:6" x14ac:dyDescent="0.2">
      <c r="B124" s="94"/>
      <c r="C124" s="207"/>
      <c r="D124" s="94"/>
      <c r="E124" s="94"/>
      <c r="F124" s="94"/>
    </row>
    <row r="125" spans="2:6" x14ac:dyDescent="0.2">
      <c r="B125" s="94"/>
      <c r="C125" s="207"/>
      <c r="D125" s="94"/>
      <c r="E125" s="94"/>
      <c r="F125" s="94"/>
    </row>
    <row r="126" spans="2:6" x14ac:dyDescent="0.2">
      <c r="B126" s="94"/>
      <c r="C126" s="207"/>
      <c r="D126" s="94"/>
      <c r="E126" s="94"/>
      <c r="F126" s="94"/>
    </row>
    <row r="127" spans="2:6" x14ac:dyDescent="0.2">
      <c r="B127" s="94"/>
      <c r="C127" s="207"/>
      <c r="D127" s="94"/>
      <c r="E127" s="94"/>
      <c r="F127" s="94"/>
    </row>
    <row r="128" spans="2:6" x14ac:dyDescent="0.2">
      <c r="B128" s="94"/>
      <c r="C128" s="207"/>
      <c r="D128" s="94"/>
      <c r="E128" s="94"/>
      <c r="F128" s="94"/>
    </row>
    <row r="129" spans="2:6" x14ac:dyDescent="0.2">
      <c r="B129" s="94"/>
      <c r="C129" s="207"/>
      <c r="D129" s="94"/>
      <c r="E129" s="94"/>
      <c r="F129" s="94"/>
    </row>
    <row r="130" spans="2:6" x14ac:dyDescent="0.2">
      <c r="B130" s="94"/>
      <c r="C130" s="207"/>
      <c r="D130" s="94"/>
      <c r="E130" s="94"/>
      <c r="F130" s="94"/>
    </row>
    <row r="131" spans="2:6" x14ac:dyDescent="0.2">
      <c r="B131" s="94"/>
      <c r="C131" s="207"/>
      <c r="D131" s="94"/>
      <c r="E131" s="94"/>
      <c r="F131" s="94"/>
    </row>
    <row r="132" spans="2:6" x14ac:dyDescent="0.2">
      <c r="B132" s="94"/>
      <c r="C132" s="207"/>
      <c r="D132" s="94"/>
      <c r="E132" s="94"/>
      <c r="F132" s="94"/>
    </row>
    <row r="133" spans="2:6" x14ac:dyDescent="0.2">
      <c r="B133" s="94"/>
      <c r="C133" s="207"/>
      <c r="D133" s="94"/>
      <c r="E133" s="94"/>
      <c r="F133" s="94"/>
    </row>
    <row r="134" spans="2:6" x14ac:dyDescent="0.2">
      <c r="B134" s="94"/>
      <c r="C134" s="207"/>
      <c r="D134" s="94"/>
      <c r="E134" s="94"/>
      <c r="F134" s="94"/>
    </row>
    <row r="135" spans="2:6" x14ac:dyDescent="0.2">
      <c r="B135" s="94"/>
      <c r="C135" s="207"/>
      <c r="D135" s="94"/>
      <c r="E135" s="94"/>
      <c r="F135" s="94"/>
    </row>
    <row r="147" spans="3:3" x14ac:dyDescent="0.2">
      <c r="C147" s="90"/>
    </row>
    <row r="148" spans="3:3" x14ac:dyDescent="0.2">
      <c r="C148" s="90"/>
    </row>
    <row r="149" spans="3:3" x14ac:dyDescent="0.2">
      <c r="C149" s="90"/>
    </row>
    <row r="150" spans="3:3" x14ac:dyDescent="0.2">
      <c r="C150" s="90"/>
    </row>
  </sheetData>
  <mergeCells count="53">
    <mergeCell ref="B97:B98"/>
    <mergeCell ref="B76:B79"/>
    <mergeCell ref="C77:C79"/>
    <mergeCell ref="B81:B83"/>
    <mergeCell ref="C81:C83"/>
    <mergeCell ref="B84:B88"/>
    <mergeCell ref="C84:C86"/>
    <mergeCell ref="C87:C88"/>
    <mergeCell ref="B89:B90"/>
    <mergeCell ref="C89:C90"/>
    <mergeCell ref="B91:B96"/>
    <mergeCell ref="C91:C94"/>
    <mergeCell ref="C95:C96"/>
    <mergeCell ref="B64:B65"/>
    <mergeCell ref="C64:C65"/>
    <mergeCell ref="B66:B69"/>
    <mergeCell ref="C67:C69"/>
    <mergeCell ref="B70:B75"/>
    <mergeCell ref="C70:C72"/>
    <mergeCell ref="C73:C75"/>
    <mergeCell ref="B61:B63"/>
    <mergeCell ref="C61:C63"/>
    <mergeCell ref="B40:B42"/>
    <mergeCell ref="C40:C42"/>
    <mergeCell ref="B45:B50"/>
    <mergeCell ref="C45:C47"/>
    <mergeCell ref="C48:C50"/>
    <mergeCell ref="B51:B52"/>
    <mergeCell ref="C51:C52"/>
    <mergeCell ref="B54:B56"/>
    <mergeCell ref="C54:C56"/>
    <mergeCell ref="B57:B60"/>
    <mergeCell ref="C57:C58"/>
    <mergeCell ref="C59:C60"/>
    <mergeCell ref="B32:B34"/>
    <mergeCell ref="C32:C34"/>
    <mergeCell ref="B35:B36"/>
    <mergeCell ref="C35:C36"/>
    <mergeCell ref="B38:B39"/>
    <mergeCell ref="C38:C39"/>
    <mergeCell ref="B20:B25"/>
    <mergeCell ref="C20:C22"/>
    <mergeCell ref="C23:C25"/>
    <mergeCell ref="B26:B31"/>
    <mergeCell ref="C26:C28"/>
    <mergeCell ref="C29:C31"/>
    <mergeCell ref="B17:B19"/>
    <mergeCell ref="C17:C19"/>
    <mergeCell ref="B8:B13"/>
    <mergeCell ref="C8:C10"/>
    <mergeCell ref="C11:C13"/>
    <mergeCell ref="B14:B16"/>
    <mergeCell ref="C14:C16"/>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H88"/>
  <sheetViews>
    <sheetView showGridLines="0" workbookViewId="0">
      <selection activeCell="C74" sqref="C74:C80"/>
    </sheetView>
  </sheetViews>
  <sheetFormatPr baseColWidth="10" defaultColWidth="9" defaultRowHeight="12.75" x14ac:dyDescent="0.2"/>
  <cols>
    <col min="1" max="1" width="2" style="38" customWidth="1"/>
    <col min="2" max="2" width="13.25" style="38" customWidth="1"/>
    <col min="3" max="3" width="19.125" style="38" customWidth="1"/>
    <col min="4" max="4" width="60.625" style="38" customWidth="1"/>
    <col min="5" max="5" width="28.125" style="126" customWidth="1"/>
    <col min="6" max="6" width="29.875" style="38" customWidth="1"/>
    <col min="7" max="254" width="11" style="38" customWidth="1"/>
    <col min="255" max="16384" width="9" style="38"/>
  </cols>
  <sheetData>
    <row r="2" spans="2:6" ht="14.25" x14ac:dyDescent="0.2">
      <c r="B2" s="142" t="s">
        <v>792</v>
      </c>
      <c r="C2" s="47"/>
      <c r="D2" s="112"/>
      <c r="E2" s="111"/>
      <c r="F2" s="33"/>
    </row>
    <row r="3" spans="2:6" x14ac:dyDescent="0.2">
      <c r="B3" s="114"/>
      <c r="C3" s="114"/>
      <c r="D3" s="115"/>
      <c r="E3" s="146"/>
    </row>
    <row r="4" spans="2:6" ht="24" x14ac:dyDescent="0.2">
      <c r="B4" s="82" t="s">
        <v>454</v>
      </c>
      <c r="C4" s="82" t="s">
        <v>455</v>
      </c>
      <c r="D4" s="82" t="s">
        <v>456</v>
      </c>
      <c r="E4" s="82" t="s">
        <v>384</v>
      </c>
      <c r="F4" s="82" t="s">
        <v>385</v>
      </c>
    </row>
    <row r="5" spans="2:6" x14ac:dyDescent="0.2">
      <c r="B5" s="116"/>
      <c r="C5" s="116"/>
      <c r="D5" s="116"/>
      <c r="E5" s="116"/>
      <c r="F5" s="116"/>
    </row>
    <row r="6" spans="2:6" x14ac:dyDescent="0.2">
      <c r="B6" s="82" t="s">
        <v>81</v>
      </c>
      <c r="C6" s="82">
        <v>10</v>
      </c>
      <c r="D6" s="82">
        <v>15</v>
      </c>
      <c r="E6" s="82">
        <v>21</v>
      </c>
      <c r="F6" s="82">
        <v>35</v>
      </c>
    </row>
    <row r="7" spans="2:6" x14ac:dyDescent="0.2">
      <c r="B7" s="116"/>
      <c r="C7" s="116"/>
      <c r="D7" s="116"/>
      <c r="E7" s="116"/>
      <c r="F7" s="116"/>
    </row>
    <row r="8" spans="2:6" s="23" customFormat="1" ht="44.25" customHeight="1" x14ac:dyDescent="0.2">
      <c r="B8" s="331" t="s">
        <v>457</v>
      </c>
      <c r="C8" s="331" t="s">
        <v>458</v>
      </c>
      <c r="D8" s="117" t="s">
        <v>459</v>
      </c>
      <c r="E8" s="143" t="s">
        <v>26</v>
      </c>
      <c r="F8" s="117" t="s">
        <v>460</v>
      </c>
    </row>
    <row r="9" spans="2:6" s="23" customFormat="1" ht="24" x14ac:dyDescent="0.2">
      <c r="B9" s="332"/>
      <c r="C9" s="332"/>
      <c r="D9" s="117" t="s">
        <v>461</v>
      </c>
      <c r="E9" s="143" t="s">
        <v>35</v>
      </c>
      <c r="F9" s="117" t="s">
        <v>462</v>
      </c>
    </row>
    <row r="10" spans="2:6" s="23" customFormat="1" ht="24" x14ac:dyDescent="0.2">
      <c r="B10" s="333"/>
      <c r="C10" s="333"/>
      <c r="D10" s="117" t="s">
        <v>463</v>
      </c>
      <c r="E10" s="143" t="s">
        <v>448</v>
      </c>
      <c r="F10" s="117" t="s">
        <v>464</v>
      </c>
    </row>
    <row r="11" spans="2:6" s="23" customFormat="1" ht="33" customHeight="1" x14ac:dyDescent="0.2">
      <c r="B11" s="331" t="s">
        <v>465</v>
      </c>
      <c r="C11" s="331" t="s">
        <v>466</v>
      </c>
      <c r="D11" s="118" t="s">
        <v>467</v>
      </c>
      <c r="E11" s="148" t="s">
        <v>468</v>
      </c>
      <c r="F11" s="118" t="s">
        <v>10</v>
      </c>
    </row>
    <row r="12" spans="2:6" s="23" customFormat="1" ht="12.75" customHeight="1" x14ac:dyDescent="0.2">
      <c r="B12" s="332"/>
      <c r="C12" s="332"/>
      <c r="D12" s="119" t="s">
        <v>469</v>
      </c>
      <c r="E12" s="143" t="s">
        <v>432</v>
      </c>
      <c r="F12" s="117" t="s">
        <v>470</v>
      </c>
    </row>
    <row r="13" spans="2:6" s="23" customFormat="1" ht="12.75" customHeight="1" x14ac:dyDescent="0.2">
      <c r="B13" s="333"/>
      <c r="C13" s="333"/>
      <c r="D13" s="119" t="s">
        <v>471</v>
      </c>
      <c r="E13" s="143" t="s">
        <v>28</v>
      </c>
      <c r="F13" s="117" t="s">
        <v>10</v>
      </c>
    </row>
    <row r="14" spans="2:6" s="23" customFormat="1" ht="55.5" customHeight="1" x14ac:dyDescent="0.2">
      <c r="B14" s="331" t="s">
        <v>472</v>
      </c>
      <c r="C14" s="331" t="s">
        <v>473</v>
      </c>
      <c r="D14" s="117" t="s">
        <v>474</v>
      </c>
      <c r="E14" s="143" t="s">
        <v>124</v>
      </c>
      <c r="F14" s="117" t="s">
        <v>10</v>
      </c>
    </row>
    <row r="15" spans="2:6" s="23" customFormat="1" ht="12.75" customHeight="1" x14ac:dyDescent="0.2">
      <c r="B15" s="332"/>
      <c r="C15" s="332"/>
      <c r="D15" s="117" t="s">
        <v>475</v>
      </c>
      <c r="E15" s="143" t="s">
        <v>17</v>
      </c>
      <c r="F15" s="117" t="s">
        <v>10</v>
      </c>
    </row>
    <row r="16" spans="2:6" s="23" customFormat="1" ht="36" x14ac:dyDescent="0.2">
      <c r="B16" s="333"/>
      <c r="C16" s="333"/>
      <c r="D16" s="117" t="s">
        <v>476</v>
      </c>
      <c r="E16" s="143" t="s">
        <v>448</v>
      </c>
      <c r="F16" s="117" t="s">
        <v>477</v>
      </c>
    </row>
    <row r="17" spans="2:6" ht="77.25" customHeight="1" x14ac:dyDescent="0.2">
      <c r="B17" s="331" t="s">
        <v>478</v>
      </c>
      <c r="C17" s="331" t="s">
        <v>479</v>
      </c>
      <c r="D17" s="117" t="s">
        <v>480</v>
      </c>
      <c r="E17" s="143" t="s">
        <v>15</v>
      </c>
      <c r="F17" s="117" t="s">
        <v>481</v>
      </c>
    </row>
    <row r="18" spans="2:6" ht="24" x14ac:dyDescent="0.2">
      <c r="B18" s="332"/>
      <c r="C18" s="332"/>
      <c r="D18" s="117" t="s">
        <v>482</v>
      </c>
      <c r="E18" s="143" t="s">
        <v>483</v>
      </c>
      <c r="F18" s="117" t="s">
        <v>484</v>
      </c>
    </row>
    <row r="19" spans="2:6" ht="12.75" customHeight="1" x14ac:dyDescent="0.2">
      <c r="B19" s="332"/>
      <c r="C19" s="332"/>
      <c r="D19" s="117"/>
      <c r="E19" s="143" t="s">
        <v>20</v>
      </c>
      <c r="F19" s="117" t="s">
        <v>481</v>
      </c>
    </row>
    <row r="20" spans="2:6" ht="12.75" customHeight="1" x14ac:dyDescent="0.2">
      <c r="B20" s="333"/>
      <c r="C20" s="333"/>
      <c r="D20" s="117" t="s">
        <v>485</v>
      </c>
      <c r="E20" s="143" t="s">
        <v>486</v>
      </c>
      <c r="F20" s="117" t="s">
        <v>10</v>
      </c>
    </row>
    <row r="21" spans="2:6" ht="33" customHeight="1" x14ac:dyDescent="0.2">
      <c r="B21" s="331" t="s">
        <v>487</v>
      </c>
      <c r="C21" s="331" t="s">
        <v>488</v>
      </c>
      <c r="D21" s="117" t="s">
        <v>459</v>
      </c>
      <c r="E21" s="336" t="s">
        <v>489</v>
      </c>
      <c r="F21" s="335" t="s">
        <v>10</v>
      </c>
    </row>
    <row r="22" spans="2:6" ht="36" customHeight="1" x14ac:dyDescent="0.2">
      <c r="B22" s="332"/>
      <c r="C22" s="332"/>
      <c r="D22" s="117" t="s">
        <v>476</v>
      </c>
      <c r="E22" s="336"/>
      <c r="F22" s="335"/>
    </row>
    <row r="23" spans="2:6" ht="24" x14ac:dyDescent="0.2">
      <c r="B23" s="332"/>
      <c r="C23" s="332"/>
      <c r="D23" s="117" t="s">
        <v>490</v>
      </c>
      <c r="E23" s="143" t="s">
        <v>17</v>
      </c>
      <c r="F23" s="117" t="s">
        <v>491</v>
      </c>
    </row>
    <row r="24" spans="2:6" ht="24" customHeight="1" x14ac:dyDescent="0.2">
      <c r="B24" s="332"/>
      <c r="C24" s="332"/>
      <c r="D24" s="117" t="s">
        <v>492</v>
      </c>
      <c r="E24" s="336" t="s">
        <v>35</v>
      </c>
      <c r="F24" s="335" t="s">
        <v>481</v>
      </c>
    </row>
    <row r="25" spans="2:6" ht="12.75" customHeight="1" x14ac:dyDescent="0.2">
      <c r="B25" s="332"/>
      <c r="C25" s="332"/>
      <c r="D25" s="117" t="s">
        <v>493</v>
      </c>
      <c r="E25" s="336"/>
      <c r="F25" s="335"/>
    </row>
    <row r="26" spans="2:6" ht="12.75" customHeight="1" x14ac:dyDescent="0.2">
      <c r="B26" s="333"/>
      <c r="C26" s="333"/>
      <c r="D26" s="117" t="s">
        <v>463</v>
      </c>
      <c r="E26" s="143" t="s">
        <v>21</v>
      </c>
      <c r="F26" s="117" t="s">
        <v>10</v>
      </c>
    </row>
    <row r="27" spans="2:6" ht="44.25" customHeight="1" x14ac:dyDescent="0.2">
      <c r="B27" s="331" t="s">
        <v>494</v>
      </c>
      <c r="C27" s="331" t="s">
        <v>495</v>
      </c>
      <c r="D27" s="117" t="s">
        <v>496</v>
      </c>
      <c r="E27" s="143" t="s">
        <v>124</v>
      </c>
      <c r="F27" s="117" t="s">
        <v>62</v>
      </c>
    </row>
    <row r="28" spans="2:6" x14ac:dyDescent="0.2">
      <c r="B28" s="332"/>
      <c r="C28" s="332"/>
      <c r="D28" s="117" t="s">
        <v>497</v>
      </c>
      <c r="E28" s="143" t="s">
        <v>28</v>
      </c>
      <c r="F28" s="117" t="s">
        <v>498</v>
      </c>
    </row>
    <row r="29" spans="2:6" ht="24" x14ac:dyDescent="0.2">
      <c r="B29" s="332"/>
      <c r="C29" s="332"/>
      <c r="D29" s="117" t="s">
        <v>499</v>
      </c>
      <c r="E29" s="143" t="s">
        <v>36</v>
      </c>
      <c r="F29" s="117" t="s">
        <v>62</v>
      </c>
    </row>
    <row r="30" spans="2:6" ht="12.75" customHeight="1" x14ac:dyDescent="0.2">
      <c r="B30" s="333"/>
      <c r="C30" s="333"/>
      <c r="D30" s="117" t="s">
        <v>471</v>
      </c>
      <c r="E30" s="143" t="s">
        <v>8</v>
      </c>
      <c r="F30" s="117" t="s">
        <v>61</v>
      </c>
    </row>
    <row r="31" spans="2:6" s="23" customFormat="1" ht="25.5" customHeight="1" x14ac:dyDescent="0.2">
      <c r="B31" s="331" t="s">
        <v>500</v>
      </c>
      <c r="C31" s="331" t="s">
        <v>501</v>
      </c>
      <c r="D31" s="335" t="s">
        <v>459</v>
      </c>
      <c r="E31" s="336" t="s">
        <v>19</v>
      </c>
      <c r="F31" s="117" t="s">
        <v>10</v>
      </c>
    </row>
    <row r="32" spans="2:6" s="23" customFormat="1" ht="12.75" customHeight="1" x14ac:dyDescent="0.2">
      <c r="B32" s="332"/>
      <c r="C32" s="334"/>
      <c r="D32" s="335"/>
      <c r="E32" s="336"/>
      <c r="F32" s="117" t="s">
        <v>502</v>
      </c>
    </row>
    <row r="33" spans="2:6" s="23" customFormat="1" ht="24" x14ac:dyDescent="0.2">
      <c r="B33" s="332"/>
      <c r="C33" s="332"/>
      <c r="D33" s="117" t="s">
        <v>461</v>
      </c>
      <c r="E33" s="143" t="s">
        <v>27</v>
      </c>
      <c r="F33" s="117" t="s">
        <v>10</v>
      </c>
    </row>
    <row r="34" spans="2:6" s="23" customFormat="1" ht="12.75" customHeight="1" x14ac:dyDescent="0.2">
      <c r="B34" s="332"/>
      <c r="C34" s="332"/>
      <c r="D34" s="335" t="s">
        <v>475</v>
      </c>
      <c r="E34" s="336" t="s">
        <v>426</v>
      </c>
      <c r="F34" s="117" t="s">
        <v>10</v>
      </c>
    </row>
    <row r="35" spans="2:6" s="23" customFormat="1" ht="12.75" customHeight="1" x14ac:dyDescent="0.2">
      <c r="B35" s="333"/>
      <c r="C35" s="333"/>
      <c r="D35" s="335"/>
      <c r="E35" s="336"/>
      <c r="F35" s="117" t="s">
        <v>503</v>
      </c>
    </row>
    <row r="36" spans="2:6" ht="55.5" customHeight="1" x14ac:dyDescent="0.2">
      <c r="B36" s="331" t="s">
        <v>504</v>
      </c>
      <c r="C36" s="331" t="s">
        <v>505</v>
      </c>
      <c r="D36" s="117" t="s">
        <v>480</v>
      </c>
      <c r="E36" s="143" t="s">
        <v>506</v>
      </c>
      <c r="F36" s="117" t="s">
        <v>507</v>
      </c>
    </row>
    <row r="37" spans="2:6" ht="12.75" customHeight="1" x14ac:dyDescent="0.2">
      <c r="B37" s="332"/>
      <c r="C37" s="332"/>
      <c r="D37" s="117" t="s">
        <v>482</v>
      </c>
      <c r="E37" s="143" t="s">
        <v>508</v>
      </c>
      <c r="F37" s="117" t="s">
        <v>10</v>
      </c>
    </row>
    <row r="38" spans="2:6" x14ac:dyDescent="0.2">
      <c r="B38" s="332"/>
      <c r="C38" s="332"/>
      <c r="D38" s="117" t="s">
        <v>509</v>
      </c>
      <c r="E38" s="143" t="s">
        <v>510</v>
      </c>
      <c r="F38" s="117" t="s">
        <v>511</v>
      </c>
    </row>
    <row r="39" spans="2:6" x14ac:dyDescent="0.2">
      <c r="B39" s="333"/>
      <c r="C39" s="333"/>
      <c r="D39" s="117" t="s">
        <v>485</v>
      </c>
      <c r="E39" s="143" t="s">
        <v>18</v>
      </c>
      <c r="F39" s="117" t="s">
        <v>512</v>
      </c>
    </row>
    <row r="40" spans="2:6" s="23" customFormat="1" x14ac:dyDescent="0.2">
      <c r="B40" s="335" t="s">
        <v>513</v>
      </c>
      <c r="C40" s="335" t="s">
        <v>514</v>
      </c>
      <c r="D40" s="335" t="s">
        <v>485</v>
      </c>
      <c r="E40" s="143" t="s">
        <v>21</v>
      </c>
      <c r="F40" s="117" t="s">
        <v>62</v>
      </c>
    </row>
    <row r="41" spans="2:6" s="23" customFormat="1" ht="39" customHeight="1" x14ac:dyDescent="0.2">
      <c r="B41" s="331"/>
      <c r="C41" s="331"/>
      <c r="D41" s="331"/>
      <c r="E41" s="149" t="s">
        <v>18</v>
      </c>
      <c r="F41" s="120" t="s">
        <v>10</v>
      </c>
    </row>
    <row r="42" spans="2:6" s="23" customFormat="1" ht="24" customHeight="1" x14ac:dyDescent="0.2">
      <c r="B42" s="335" t="s">
        <v>515</v>
      </c>
      <c r="C42" s="335" t="s">
        <v>516</v>
      </c>
      <c r="D42" s="335" t="s">
        <v>469</v>
      </c>
      <c r="E42" s="336" t="s">
        <v>32</v>
      </c>
      <c r="F42" s="117" t="s">
        <v>517</v>
      </c>
    </row>
    <row r="43" spans="2:6" s="23" customFormat="1" x14ac:dyDescent="0.2">
      <c r="B43" s="335"/>
      <c r="C43" s="335"/>
      <c r="D43" s="335"/>
      <c r="E43" s="336"/>
      <c r="F43" s="117" t="s">
        <v>10</v>
      </c>
    </row>
    <row r="44" spans="2:6" s="23" customFormat="1" x14ac:dyDescent="0.2">
      <c r="B44" s="335"/>
      <c r="C44" s="335"/>
      <c r="D44" s="335"/>
      <c r="E44" s="336" t="s">
        <v>518</v>
      </c>
      <c r="F44" s="336" t="s">
        <v>10</v>
      </c>
    </row>
    <row r="45" spans="2:6" s="23" customFormat="1" ht="42.75" customHeight="1" x14ac:dyDescent="0.2">
      <c r="B45" s="335"/>
      <c r="C45" s="335"/>
      <c r="D45" s="335"/>
      <c r="E45" s="336"/>
      <c r="F45" s="336"/>
    </row>
    <row r="46" spans="2:6" s="23" customFormat="1" x14ac:dyDescent="0.2">
      <c r="E46" s="89"/>
    </row>
    <row r="47" spans="2:6" s="23" customFormat="1" x14ac:dyDescent="0.2">
      <c r="E47" s="89"/>
    </row>
    <row r="48" spans="2:6" s="23" customFormat="1" x14ac:dyDescent="0.2">
      <c r="B48" s="210" t="s">
        <v>519</v>
      </c>
      <c r="E48" s="89"/>
    </row>
    <row r="49" spans="2:8" s="23" customFormat="1" x14ac:dyDescent="0.2">
      <c r="B49" s="46"/>
      <c r="D49" s="24"/>
      <c r="E49" s="89"/>
    </row>
    <row r="50" spans="2:8" s="23" customFormat="1" ht="24" x14ac:dyDescent="0.2">
      <c r="B50" s="82" t="s">
        <v>454</v>
      </c>
      <c r="C50" s="82" t="s">
        <v>455</v>
      </c>
      <c r="D50" s="82" t="s">
        <v>456</v>
      </c>
      <c r="E50" s="82" t="s">
        <v>384</v>
      </c>
      <c r="F50" s="150" t="s">
        <v>385</v>
      </c>
      <c r="G50" s="322" t="s">
        <v>520</v>
      </c>
      <c r="H50" s="322"/>
    </row>
    <row r="51" spans="2:8" x14ac:dyDescent="0.2">
      <c r="B51" s="116"/>
      <c r="C51" s="116"/>
      <c r="D51" s="116"/>
      <c r="E51" s="116"/>
      <c r="F51" s="116"/>
    </row>
    <row r="52" spans="2:8" x14ac:dyDescent="0.2">
      <c r="B52" s="82" t="s">
        <v>81</v>
      </c>
      <c r="C52" s="82">
        <v>8</v>
      </c>
      <c r="D52" s="82">
        <v>14</v>
      </c>
      <c r="E52" s="147">
        <v>18</v>
      </c>
      <c r="F52" s="150">
        <v>23</v>
      </c>
      <c r="G52" s="323">
        <v>7</v>
      </c>
      <c r="H52" s="323"/>
    </row>
    <row r="53" spans="2:8" x14ac:dyDescent="0.2">
      <c r="B53" s="116"/>
      <c r="C53" s="116"/>
      <c r="D53" s="116"/>
      <c r="E53" s="116"/>
      <c r="F53" s="116"/>
    </row>
    <row r="54" spans="2:8" ht="44.25" customHeight="1" x14ac:dyDescent="0.2">
      <c r="B54" s="310" t="s">
        <v>521</v>
      </c>
      <c r="C54" s="310" t="s">
        <v>522</v>
      </c>
      <c r="D54" s="145" t="s">
        <v>523</v>
      </c>
      <c r="E54" s="145" t="s">
        <v>8</v>
      </c>
      <c r="F54" s="151" t="s">
        <v>524</v>
      </c>
      <c r="G54" s="307"/>
      <c r="H54" s="308"/>
    </row>
    <row r="55" spans="2:8" ht="64.5" customHeight="1" x14ac:dyDescent="0.2">
      <c r="B55" s="311"/>
      <c r="C55" s="311"/>
      <c r="D55" s="145" t="s">
        <v>463</v>
      </c>
      <c r="E55" s="145" t="s">
        <v>21</v>
      </c>
      <c r="F55" s="145" t="s">
        <v>525</v>
      </c>
      <c r="G55" s="324" t="s">
        <v>526</v>
      </c>
      <c r="H55" s="325"/>
    </row>
    <row r="56" spans="2:8" ht="30.75" customHeight="1" x14ac:dyDescent="0.2">
      <c r="B56" s="311"/>
      <c r="C56" s="311"/>
      <c r="D56" s="145" t="s">
        <v>527</v>
      </c>
      <c r="E56" s="310" t="s">
        <v>35</v>
      </c>
      <c r="F56" s="318" t="s">
        <v>528</v>
      </c>
      <c r="G56" s="326"/>
      <c r="H56" s="326"/>
    </row>
    <row r="57" spans="2:8" x14ac:dyDescent="0.2">
      <c r="B57" s="311"/>
      <c r="C57" s="311"/>
      <c r="D57" s="145" t="s">
        <v>529</v>
      </c>
      <c r="E57" s="311"/>
      <c r="F57" s="319"/>
      <c r="G57" s="326"/>
      <c r="H57" s="326"/>
    </row>
    <row r="58" spans="2:8" x14ac:dyDescent="0.2">
      <c r="B58" s="312"/>
      <c r="C58" s="312"/>
      <c r="D58" s="145" t="s">
        <v>471</v>
      </c>
      <c r="E58" s="312"/>
      <c r="F58" s="327"/>
      <c r="G58" s="326"/>
      <c r="H58" s="326"/>
    </row>
    <row r="59" spans="2:8" ht="33" customHeight="1" x14ac:dyDescent="0.2">
      <c r="B59" s="310" t="s">
        <v>530</v>
      </c>
      <c r="C59" s="310" t="s">
        <v>531</v>
      </c>
      <c r="D59" s="145" t="s">
        <v>532</v>
      </c>
      <c r="E59" s="145" t="s">
        <v>533</v>
      </c>
      <c r="F59" s="151" t="s">
        <v>528</v>
      </c>
      <c r="G59" s="316" t="s">
        <v>534</v>
      </c>
      <c r="H59" s="317"/>
    </row>
    <row r="60" spans="2:8" ht="34.5" customHeight="1" x14ac:dyDescent="0.2">
      <c r="B60" s="311"/>
      <c r="C60" s="311"/>
      <c r="D60" s="145" t="s">
        <v>480</v>
      </c>
      <c r="E60" s="145" t="s">
        <v>535</v>
      </c>
      <c r="F60" s="151" t="s">
        <v>536</v>
      </c>
      <c r="G60" s="307"/>
      <c r="H60" s="308"/>
    </row>
    <row r="61" spans="2:8" ht="31.5" customHeight="1" x14ac:dyDescent="0.2">
      <c r="B61" s="311"/>
      <c r="C61" s="311"/>
      <c r="D61" s="145" t="s">
        <v>537</v>
      </c>
      <c r="E61" s="310" t="s">
        <v>538</v>
      </c>
      <c r="F61" s="318" t="s">
        <v>539</v>
      </c>
      <c r="G61" s="307"/>
      <c r="H61" s="308"/>
    </row>
    <row r="62" spans="2:8" ht="38.25" customHeight="1" x14ac:dyDescent="0.2">
      <c r="B62" s="312"/>
      <c r="C62" s="312"/>
      <c r="D62" s="145" t="s">
        <v>540</v>
      </c>
      <c r="E62" s="312"/>
      <c r="F62" s="327"/>
      <c r="G62" s="307"/>
      <c r="H62" s="308"/>
    </row>
    <row r="63" spans="2:8" ht="55.5" customHeight="1" x14ac:dyDescent="0.2">
      <c r="B63" s="310" t="s">
        <v>541</v>
      </c>
      <c r="C63" s="310" t="s">
        <v>542</v>
      </c>
      <c r="D63" s="145" t="s">
        <v>543</v>
      </c>
      <c r="E63" s="145" t="s">
        <v>26</v>
      </c>
      <c r="F63" s="151" t="s">
        <v>544</v>
      </c>
      <c r="G63" s="307"/>
      <c r="H63" s="308"/>
    </row>
    <row r="64" spans="2:8" ht="47.25" customHeight="1" x14ac:dyDescent="0.2">
      <c r="B64" s="311"/>
      <c r="C64" s="311"/>
      <c r="D64" s="145" t="s">
        <v>497</v>
      </c>
      <c r="E64" s="145" t="s">
        <v>36</v>
      </c>
      <c r="F64" s="151" t="s">
        <v>544</v>
      </c>
      <c r="G64" s="307"/>
      <c r="H64" s="308"/>
    </row>
    <row r="65" spans="2:8" ht="45.75" customHeight="1" x14ac:dyDescent="0.2">
      <c r="B65" s="311"/>
      <c r="C65" s="311"/>
      <c r="D65" s="145" t="s">
        <v>545</v>
      </c>
      <c r="E65" s="310" t="s">
        <v>8</v>
      </c>
      <c r="F65" s="318" t="s">
        <v>544</v>
      </c>
      <c r="G65" s="309" t="s">
        <v>546</v>
      </c>
      <c r="H65" s="302"/>
    </row>
    <row r="66" spans="2:8" ht="46.5" customHeight="1" x14ac:dyDescent="0.2">
      <c r="B66" s="312"/>
      <c r="C66" s="312"/>
      <c r="D66" s="145" t="s">
        <v>476</v>
      </c>
      <c r="E66" s="312"/>
      <c r="F66" s="327"/>
      <c r="G66" s="305"/>
      <c r="H66" s="306"/>
    </row>
    <row r="67" spans="2:8" ht="37.5" customHeight="1" x14ac:dyDescent="0.2">
      <c r="B67" s="310" t="s">
        <v>547</v>
      </c>
      <c r="C67" s="310" t="s">
        <v>548</v>
      </c>
      <c r="D67" s="145" t="s">
        <v>480</v>
      </c>
      <c r="E67" s="310" t="s">
        <v>26</v>
      </c>
      <c r="F67" s="151" t="s">
        <v>549</v>
      </c>
      <c r="G67" s="309" t="s">
        <v>550</v>
      </c>
      <c r="H67" s="313"/>
    </row>
    <row r="68" spans="2:8" ht="27.75" customHeight="1" x14ac:dyDescent="0.2">
      <c r="B68" s="311"/>
      <c r="C68" s="311"/>
      <c r="D68" s="310" t="s">
        <v>482</v>
      </c>
      <c r="E68" s="312"/>
      <c r="F68" s="151" t="s">
        <v>551</v>
      </c>
      <c r="G68" s="314"/>
      <c r="H68" s="315"/>
    </row>
    <row r="69" spans="2:8" ht="28.5" customHeight="1" x14ac:dyDescent="0.2">
      <c r="B69" s="311"/>
      <c r="C69" s="311"/>
      <c r="D69" s="312"/>
      <c r="E69" s="145" t="s">
        <v>552</v>
      </c>
      <c r="F69" s="151" t="s">
        <v>553</v>
      </c>
      <c r="G69" s="316" t="s">
        <v>554</v>
      </c>
      <c r="H69" s="317"/>
    </row>
    <row r="70" spans="2:8" ht="33" customHeight="1" x14ac:dyDescent="0.2">
      <c r="B70" s="310" t="s">
        <v>555</v>
      </c>
      <c r="C70" s="310" t="s">
        <v>556</v>
      </c>
      <c r="D70" s="145" t="s">
        <v>557</v>
      </c>
      <c r="E70" s="145" t="s">
        <v>20</v>
      </c>
      <c r="F70" s="151" t="s">
        <v>558</v>
      </c>
      <c r="G70" s="316" t="s">
        <v>559</v>
      </c>
      <c r="H70" s="317"/>
    </row>
    <row r="71" spans="2:8" ht="55.5" customHeight="1" x14ac:dyDescent="0.2">
      <c r="B71" s="311"/>
      <c r="C71" s="311"/>
      <c r="D71" s="145" t="s">
        <v>560</v>
      </c>
      <c r="E71" s="145" t="s">
        <v>15</v>
      </c>
      <c r="F71" s="151" t="s">
        <v>561</v>
      </c>
      <c r="G71" s="307"/>
      <c r="H71" s="308"/>
    </row>
    <row r="72" spans="2:8" ht="45.75" customHeight="1" x14ac:dyDescent="0.2">
      <c r="B72" s="311"/>
      <c r="C72" s="311"/>
      <c r="D72" s="145" t="s">
        <v>562</v>
      </c>
      <c r="E72" s="310" t="s">
        <v>510</v>
      </c>
      <c r="F72" s="318" t="s">
        <v>563</v>
      </c>
      <c r="G72" s="301"/>
      <c r="H72" s="302"/>
    </row>
    <row r="73" spans="2:8" x14ac:dyDescent="0.2">
      <c r="B73" s="311"/>
      <c r="C73" s="311"/>
      <c r="D73" s="174" t="s">
        <v>564</v>
      </c>
      <c r="E73" s="311"/>
      <c r="F73" s="319"/>
      <c r="G73" s="305"/>
      <c r="H73" s="306"/>
    </row>
    <row r="74" spans="2:8" ht="44.25" customHeight="1" x14ac:dyDescent="0.2">
      <c r="B74" s="328" t="s">
        <v>565</v>
      </c>
      <c r="C74" s="310" t="s">
        <v>566</v>
      </c>
      <c r="D74" s="145" t="s">
        <v>567</v>
      </c>
      <c r="E74" s="145" t="s">
        <v>27</v>
      </c>
      <c r="F74" s="151" t="s">
        <v>568</v>
      </c>
      <c r="G74" s="307"/>
      <c r="H74" s="308"/>
    </row>
    <row r="75" spans="2:8" ht="27" customHeight="1" x14ac:dyDescent="0.2">
      <c r="B75" s="329"/>
      <c r="C75" s="311"/>
      <c r="D75" s="321" t="s">
        <v>529</v>
      </c>
      <c r="E75" s="145" t="s">
        <v>426</v>
      </c>
      <c r="F75" s="151" t="s">
        <v>569</v>
      </c>
      <c r="G75" s="307"/>
      <c r="H75" s="308"/>
    </row>
    <row r="76" spans="2:8" ht="29.25" customHeight="1" x14ac:dyDescent="0.2">
      <c r="B76" s="329"/>
      <c r="C76" s="311"/>
      <c r="D76" s="310"/>
      <c r="E76" s="174" t="s">
        <v>19</v>
      </c>
      <c r="F76" s="176" t="s">
        <v>570</v>
      </c>
      <c r="G76" s="307" t="s">
        <v>571</v>
      </c>
      <c r="H76" s="308"/>
    </row>
    <row r="77" spans="2:8" ht="33.75" customHeight="1" x14ac:dyDescent="0.2">
      <c r="B77" s="328" t="s">
        <v>572</v>
      </c>
      <c r="C77" s="310" t="s">
        <v>573</v>
      </c>
      <c r="D77" s="145" t="s">
        <v>459</v>
      </c>
      <c r="E77" s="321" t="s">
        <v>448</v>
      </c>
      <c r="F77" s="320" t="s">
        <v>574</v>
      </c>
      <c r="G77" s="301"/>
      <c r="H77" s="302"/>
    </row>
    <row r="78" spans="2:8" ht="42.75" customHeight="1" x14ac:dyDescent="0.2">
      <c r="B78" s="329"/>
      <c r="C78" s="311"/>
      <c r="D78" s="145" t="s">
        <v>575</v>
      </c>
      <c r="E78" s="321"/>
      <c r="F78" s="320"/>
      <c r="G78" s="305"/>
      <c r="H78" s="306"/>
    </row>
    <row r="79" spans="2:8" ht="99" customHeight="1" x14ac:dyDescent="0.2">
      <c r="B79" s="329"/>
      <c r="C79" s="311"/>
      <c r="D79" s="145" t="s">
        <v>576</v>
      </c>
      <c r="E79" s="321" t="s">
        <v>448</v>
      </c>
      <c r="F79" s="310" t="s">
        <v>577</v>
      </c>
      <c r="G79" s="301"/>
      <c r="H79" s="302"/>
    </row>
    <row r="80" spans="2:8" ht="48.75" customHeight="1" x14ac:dyDescent="0.2">
      <c r="B80" s="330"/>
      <c r="C80" s="312"/>
      <c r="D80" s="145" t="s">
        <v>578</v>
      </c>
      <c r="E80" s="321"/>
      <c r="F80" s="312"/>
      <c r="G80" s="305"/>
      <c r="H80" s="306"/>
    </row>
    <row r="81" spans="2:8" ht="24.75" customHeight="1" x14ac:dyDescent="0.2">
      <c r="B81" s="311" t="s">
        <v>579</v>
      </c>
      <c r="C81" s="312" t="s">
        <v>580</v>
      </c>
      <c r="D81" s="175" t="s">
        <v>471</v>
      </c>
      <c r="E81" s="310" t="s">
        <v>508</v>
      </c>
      <c r="F81" s="310" t="s">
        <v>10</v>
      </c>
      <c r="G81" s="301"/>
      <c r="H81" s="302"/>
    </row>
    <row r="82" spans="2:8" ht="51" customHeight="1" x14ac:dyDescent="0.2">
      <c r="B82" s="311"/>
      <c r="C82" s="321"/>
      <c r="D82" s="145" t="s">
        <v>581</v>
      </c>
      <c r="E82" s="311"/>
      <c r="F82" s="311"/>
      <c r="G82" s="303"/>
      <c r="H82" s="304"/>
    </row>
    <row r="83" spans="2:8" ht="33.75" customHeight="1" x14ac:dyDescent="0.2">
      <c r="B83" s="311"/>
      <c r="C83" s="321"/>
      <c r="D83" s="145" t="s">
        <v>582</v>
      </c>
      <c r="E83" s="312"/>
      <c r="F83" s="312"/>
      <c r="G83" s="305"/>
      <c r="H83" s="306"/>
    </row>
    <row r="84" spans="2:8" ht="45" customHeight="1" x14ac:dyDescent="0.2">
      <c r="B84" s="311"/>
      <c r="C84" s="321"/>
      <c r="D84" s="145" t="s">
        <v>583</v>
      </c>
      <c r="E84" s="145" t="s">
        <v>510</v>
      </c>
      <c r="F84" s="151" t="s">
        <v>511</v>
      </c>
      <c r="G84" s="307"/>
      <c r="H84" s="308"/>
    </row>
    <row r="85" spans="2:8" ht="40.5" customHeight="1" x14ac:dyDescent="0.2">
      <c r="B85" s="311"/>
      <c r="C85" s="321"/>
      <c r="D85" s="145" t="s">
        <v>584</v>
      </c>
      <c r="E85" s="310" t="s">
        <v>18</v>
      </c>
      <c r="F85" s="318" t="s">
        <v>512</v>
      </c>
      <c r="G85" s="301"/>
      <c r="H85" s="302"/>
    </row>
    <row r="86" spans="2:8" x14ac:dyDescent="0.2">
      <c r="B86" s="312"/>
      <c r="C86" s="321"/>
      <c r="D86" s="145" t="s">
        <v>485</v>
      </c>
      <c r="E86" s="312"/>
      <c r="F86" s="327"/>
      <c r="G86" s="305"/>
      <c r="H86" s="306"/>
    </row>
    <row r="88" spans="2:8" x14ac:dyDescent="0.2">
      <c r="B88" s="211" t="s">
        <v>793</v>
      </c>
    </row>
  </sheetData>
  <mergeCells count="93">
    <mergeCell ref="B40:B41"/>
    <mergeCell ref="C40:C41"/>
    <mergeCell ref="D40:D41"/>
    <mergeCell ref="B36:B39"/>
    <mergeCell ref="C36:C39"/>
    <mergeCell ref="F44:F45"/>
    <mergeCell ref="E44:E45"/>
    <mergeCell ref="B42:B45"/>
    <mergeCell ref="C42:C45"/>
    <mergeCell ref="D42:D45"/>
    <mergeCell ref="E42:E43"/>
    <mergeCell ref="D34:D35"/>
    <mergeCell ref="E34:E35"/>
    <mergeCell ref="E31:E32"/>
    <mergeCell ref="D31:D32"/>
    <mergeCell ref="F21:F22"/>
    <mergeCell ref="F24:F25"/>
    <mergeCell ref="E21:E22"/>
    <mergeCell ref="E24:E25"/>
    <mergeCell ref="B21:B26"/>
    <mergeCell ref="C21:C26"/>
    <mergeCell ref="B11:B13"/>
    <mergeCell ref="C11:C13"/>
    <mergeCell ref="B31:B35"/>
    <mergeCell ref="C31:C35"/>
    <mergeCell ref="B27:B30"/>
    <mergeCell ref="C27:C30"/>
    <mergeCell ref="B8:B10"/>
    <mergeCell ref="C8:C10"/>
    <mergeCell ref="B14:B16"/>
    <mergeCell ref="C14:C16"/>
    <mergeCell ref="B17:B20"/>
    <mergeCell ref="C17:C20"/>
    <mergeCell ref="C54:C58"/>
    <mergeCell ref="B54:B58"/>
    <mergeCell ref="B59:B62"/>
    <mergeCell ref="C59:C62"/>
    <mergeCell ref="B63:B66"/>
    <mergeCell ref="C63:C66"/>
    <mergeCell ref="B70:B73"/>
    <mergeCell ref="C70:C73"/>
    <mergeCell ref="C77:C80"/>
    <mergeCell ref="D68:D69"/>
    <mergeCell ref="B81:B86"/>
    <mergeCell ref="B74:B76"/>
    <mergeCell ref="B67:B69"/>
    <mergeCell ref="C67:C69"/>
    <mergeCell ref="D75:D76"/>
    <mergeCell ref="C74:C76"/>
    <mergeCell ref="B77:B80"/>
    <mergeCell ref="C81:C86"/>
    <mergeCell ref="E56:E58"/>
    <mergeCell ref="F56:F58"/>
    <mergeCell ref="E61:E62"/>
    <mergeCell ref="F61:F62"/>
    <mergeCell ref="E67:E68"/>
    <mergeCell ref="E65:E66"/>
    <mergeCell ref="F65:F66"/>
    <mergeCell ref="E85:E86"/>
    <mergeCell ref="F85:F86"/>
    <mergeCell ref="E79:E80"/>
    <mergeCell ref="E81:E83"/>
    <mergeCell ref="F81:F83"/>
    <mergeCell ref="G50:H50"/>
    <mergeCell ref="G52:H52"/>
    <mergeCell ref="G55:H55"/>
    <mergeCell ref="G54:H54"/>
    <mergeCell ref="G56:H58"/>
    <mergeCell ref="G59:H59"/>
    <mergeCell ref="G60:H60"/>
    <mergeCell ref="G61:H61"/>
    <mergeCell ref="G62:H62"/>
    <mergeCell ref="G63:H63"/>
    <mergeCell ref="G64:H64"/>
    <mergeCell ref="G65:H66"/>
    <mergeCell ref="E72:E73"/>
    <mergeCell ref="F79:F80"/>
    <mergeCell ref="G79:H80"/>
    <mergeCell ref="G67:H68"/>
    <mergeCell ref="G69:H69"/>
    <mergeCell ref="G70:H70"/>
    <mergeCell ref="G71:H71"/>
    <mergeCell ref="G72:H73"/>
    <mergeCell ref="F72:F73"/>
    <mergeCell ref="F77:F78"/>
    <mergeCell ref="E77:E78"/>
    <mergeCell ref="G81:H83"/>
    <mergeCell ref="G84:H84"/>
    <mergeCell ref="G85:H86"/>
    <mergeCell ref="G74:H74"/>
    <mergeCell ref="G75:H75"/>
    <mergeCell ref="G76:H76"/>
    <mergeCell ref="G77:H78"/>
  </mergeCells>
  <pageMargins left="0.7" right="0.7" top="0.75" bottom="0.75" header="0.3" footer="0.3"/>
  <pageSetup paperSize="5" fitToWidth="0" fitToHeight="0"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2:I62"/>
  <sheetViews>
    <sheetView showGridLines="0" workbookViewId="0">
      <selection activeCell="E20" sqref="E20"/>
    </sheetView>
  </sheetViews>
  <sheetFormatPr baseColWidth="10" defaultColWidth="9" defaultRowHeight="12.75" x14ac:dyDescent="0.2"/>
  <cols>
    <col min="1" max="1" width="2" style="193" customWidth="1"/>
    <col min="2" max="2" width="7.875" style="193" customWidth="1"/>
    <col min="3" max="3" width="16.625" style="193" customWidth="1"/>
    <col min="4" max="4" width="11.875" style="220" customWidth="1"/>
    <col min="5" max="5" width="19.125" style="220" customWidth="1"/>
    <col min="6" max="6" width="23.25" style="56" customWidth="1"/>
    <col min="7" max="247" width="11" style="193" customWidth="1"/>
    <col min="248" max="16384" width="9" style="193"/>
  </cols>
  <sheetData>
    <row r="2" spans="2:6" ht="12.75" customHeight="1" x14ac:dyDescent="0.2">
      <c r="B2" s="121" t="s">
        <v>794</v>
      </c>
      <c r="C2" s="122"/>
      <c r="D2" s="122"/>
      <c r="E2" s="123"/>
    </row>
    <row r="3" spans="2:6" ht="12.75" customHeight="1" x14ac:dyDescent="0.2">
      <c r="B3" s="121"/>
      <c r="C3" s="122"/>
      <c r="D3" s="122"/>
      <c r="E3" s="123"/>
    </row>
    <row r="4" spans="2:6" ht="24" customHeight="1" x14ac:dyDescent="0.2">
      <c r="B4" s="212" t="s">
        <v>585</v>
      </c>
      <c r="C4" s="212"/>
      <c r="D4" s="213"/>
      <c r="E4" s="214"/>
      <c r="F4" s="94"/>
    </row>
    <row r="5" spans="2:6" x14ac:dyDescent="0.2">
      <c r="B5" s="215"/>
      <c r="C5" s="215"/>
      <c r="D5" s="213"/>
      <c r="E5" s="214"/>
      <c r="F5" s="94"/>
    </row>
    <row r="6" spans="2:6" ht="12.75" customHeight="1" x14ac:dyDescent="0.2">
      <c r="B6" s="192" t="s">
        <v>586</v>
      </c>
      <c r="C6" s="337" t="s">
        <v>118</v>
      </c>
      <c r="D6" s="338"/>
      <c r="E6" s="192" t="s">
        <v>587</v>
      </c>
      <c r="F6" s="192" t="s">
        <v>588</v>
      </c>
    </row>
    <row r="7" spans="2:6" x14ac:dyDescent="0.2">
      <c r="B7" s="132"/>
      <c r="C7" s="216"/>
      <c r="D7" s="213"/>
      <c r="E7" s="213"/>
      <c r="F7" s="213"/>
    </row>
    <row r="8" spans="2:6" ht="12.75" customHeight="1" x14ac:dyDescent="0.2">
      <c r="B8" s="221" t="s">
        <v>81</v>
      </c>
      <c r="C8" s="337">
        <v>11</v>
      </c>
      <c r="D8" s="338"/>
      <c r="E8" s="192">
        <v>15</v>
      </c>
      <c r="F8" s="192">
        <v>10</v>
      </c>
    </row>
    <row r="9" spans="2:6" x14ac:dyDescent="0.2">
      <c r="B9" s="132"/>
      <c r="C9" s="132"/>
      <c r="D9" s="214"/>
      <c r="E9" s="214"/>
      <c r="F9" s="94"/>
    </row>
    <row r="10" spans="2:6" x14ac:dyDescent="0.2">
      <c r="B10" s="341" t="s">
        <v>589</v>
      </c>
      <c r="C10" s="341"/>
      <c r="D10" s="341"/>
      <c r="E10" s="217" t="s">
        <v>590</v>
      </c>
      <c r="F10" s="340" t="s">
        <v>591</v>
      </c>
    </row>
    <row r="11" spans="2:6" ht="27.75" customHeight="1" x14ac:dyDescent="0.2">
      <c r="B11" s="341"/>
      <c r="C11" s="341"/>
      <c r="D11" s="341"/>
      <c r="E11" s="197" t="s">
        <v>592</v>
      </c>
      <c r="F11" s="340"/>
    </row>
    <row r="12" spans="2:6" x14ac:dyDescent="0.2">
      <c r="B12" s="341" t="s">
        <v>593</v>
      </c>
      <c r="C12" s="341"/>
      <c r="D12" s="341"/>
      <c r="E12" s="217" t="s">
        <v>594</v>
      </c>
      <c r="F12" s="340" t="s">
        <v>595</v>
      </c>
    </row>
    <row r="13" spans="2:6" ht="29.25" customHeight="1" x14ac:dyDescent="0.2">
      <c r="B13" s="341"/>
      <c r="C13" s="341"/>
      <c r="D13" s="341"/>
      <c r="E13" s="217" t="s">
        <v>596</v>
      </c>
      <c r="F13" s="340"/>
    </row>
    <row r="14" spans="2:6" x14ac:dyDescent="0.2">
      <c r="B14" s="341" t="s">
        <v>597</v>
      </c>
      <c r="C14" s="341"/>
      <c r="D14" s="341"/>
      <c r="E14" s="217" t="s">
        <v>598</v>
      </c>
      <c r="F14" s="340" t="s">
        <v>599</v>
      </c>
    </row>
    <row r="15" spans="2:6" ht="24" customHeight="1" x14ac:dyDescent="0.2">
      <c r="B15" s="341"/>
      <c r="C15" s="341"/>
      <c r="D15" s="341"/>
      <c r="E15" s="197" t="s">
        <v>600</v>
      </c>
      <c r="F15" s="340"/>
    </row>
    <row r="16" spans="2:6" x14ac:dyDescent="0.2">
      <c r="B16" s="341" t="s">
        <v>601</v>
      </c>
      <c r="C16" s="341"/>
      <c r="D16" s="341"/>
      <c r="E16" s="217" t="s">
        <v>602</v>
      </c>
      <c r="F16" s="340" t="s">
        <v>603</v>
      </c>
    </row>
    <row r="17" spans="2:9" ht="24.75" customHeight="1" x14ac:dyDescent="0.2">
      <c r="B17" s="341"/>
      <c r="C17" s="341"/>
      <c r="D17" s="341"/>
      <c r="E17" s="217" t="s">
        <v>604</v>
      </c>
      <c r="F17" s="340"/>
    </row>
    <row r="18" spans="2:9" x14ac:dyDescent="0.2">
      <c r="B18" s="341" t="s">
        <v>605</v>
      </c>
      <c r="C18" s="341"/>
      <c r="D18" s="341"/>
      <c r="E18" s="217" t="s">
        <v>606</v>
      </c>
      <c r="F18" s="340" t="s">
        <v>607</v>
      </c>
    </row>
    <row r="19" spans="2:9" x14ac:dyDescent="0.2">
      <c r="B19" s="341"/>
      <c r="C19" s="341"/>
      <c r="D19" s="341"/>
      <c r="E19" s="217" t="s">
        <v>598</v>
      </c>
      <c r="F19" s="340"/>
    </row>
    <row r="20" spans="2:9" ht="57.75" customHeight="1" x14ac:dyDescent="0.2">
      <c r="B20" s="341" t="s">
        <v>608</v>
      </c>
      <c r="C20" s="341"/>
      <c r="D20" s="341"/>
      <c r="E20" s="217" t="s">
        <v>609</v>
      </c>
      <c r="F20" s="217" t="s">
        <v>610</v>
      </c>
    </row>
    <row r="21" spans="2:9" x14ac:dyDescent="0.2">
      <c r="B21" s="341" t="s">
        <v>611</v>
      </c>
      <c r="C21" s="341"/>
      <c r="D21" s="341"/>
      <c r="E21" s="217" t="s">
        <v>612</v>
      </c>
      <c r="F21" s="340" t="s">
        <v>613</v>
      </c>
    </row>
    <row r="22" spans="2:9" ht="44.25" customHeight="1" x14ac:dyDescent="0.2">
      <c r="B22" s="341"/>
      <c r="C22" s="341"/>
      <c r="D22" s="341"/>
      <c r="E22" s="217" t="s">
        <v>594</v>
      </c>
      <c r="F22" s="340"/>
    </row>
    <row r="23" spans="2:9" ht="48" x14ac:dyDescent="0.2">
      <c r="B23" s="341" t="s">
        <v>614</v>
      </c>
      <c r="C23" s="341"/>
      <c r="D23" s="341"/>
      <c r="E23" s="217" t="s">
        <v>615</v>
      </c>
      <c r="F23" s="217" t="s">
        <v>616</v>
      </c>
    </row>
    <row r="24" spans="2:9" x14ac:dyDescent="0.2">
      <c r="B24" s="341" t="s">
        <v>617</v>
      </c>
      <c r="C24" s="341"/>
      <c r="D24" s="341"/>
      <c r="E24" s="217" t="s">
        <v>618</v>
      </c>
      <c r="F24" s="340" t="s">
        <v>619</v>
      </c>
    </row>
    <row r="25" spans="2:9" x14ac:dyDescent="0.2">
      <c r="B25" s="341"/>
      <c r="C25" s="341"/>
      <c r="D25" s="341"/>
      <c r="E25" s="217" t="s">
        <v>620</v>
      </c>
      <c r="F25" s="340"/>
    </row>
    <row r="26" spans="2:9" x14ac:dyDescent="0.2">
      <c r="B26" s="341" t="s">
        <v>621</v>
      </c>
      <c r="C26" s="341"/>
      <c r="D26" s="341"/>
      <c r="E26" s="217" t="s">
        <v>622</v>
      </c>
      <c r="F26" s="340" t="s">
        <v>623</v>
      </c>
      <c r="H26" s="339"/>
      <c r="I26" s="339"/>
    </row>
    <row r="27" spans="2:9" ht="42" customHeight="1" x14ac:dyDescent="0.2">
      <c r="B27" s="341"/>
      <c r="C27" s="341"/>
      <c r="D27" s="341"/>
      <c r="E27" s="197" t="s">
        <v>592</v>
      </c>
      <c r="F27" s="340"/>
      <c r="H27" s="339"/>
      <c r="I27" s="339"/>
    </row>
    <row r="28" spans="2:9" x14ac:dyDescent="0.2">
      <c r="B28" s="341" t="s">
        <v>624</v>
      </c>
      <c r="C28" s="341"/>
      <c r="D28" s="341"/>
      <c r="E28" s="197" t="s">
        <v>592</v>
      </c>
      <c r="F28" s="340" t="s">
        <v>625</v>
      </c>
    </row>
    <row r="29" spans="2:9" x14ac:dyDescent="0.2">
      <c r="B29" s="341"/>
      <c r="C29" s="341"/>
      <c r="D29" s="341"/>
      <c r="E29" s="217" t="s">
        <v>626</v>
      </c>
      <c r="F29" s="340"/>
    </row>
    <row r="31" spans="2:9" ht="24" customHeight="1" x14ac:dyDescent="0.2">
      <c r="B31" s="212" t="s">
        <v>627</v>
      </c>
      <c r="C31" s="212"/>
      <c r="D31" s="213"/>
      <c r="E31" s="214"/>
      <c r="F31" s="94"/>
    </row>
    <row r="32" spans="2:9" x14ac:dyDescent="0.2">
      <c r="B32" s="215"/>
      <c r="C32" s="215"/>
      <c r="D32" s="213"/>
      <c r="E32" s="214"/>
      <c r="F32" s="94"/>
    </row>
    <row r="33" spans="2:6" ht="12.75" customHeight="1" x14ac:dyDescent="0.2">
      <c r="B33" s="192" t="s">
        <v>586</v>
      </c>
      <c r="C33" s="337" t="s">
        <v>118</v>
      </c>
      <c r="D33" s="338"/>
      <c r="E33" s="192" t="s">
        <v>587</v>
      </c>
      <c r="F33" s="192" t="s">
        <v>588</v>
      </c>
    </row>
    <row r="34" spans="2:6" x14ac:dyDescent="0.2">
      <c r="B34" s="132"/>
      <c r="C34" s="216"/>
      <c r="D34" s="213"/>
      <c r="E34" s="213"/>
      <c r="F34" s="213"/>
    </row>
    <row r="35" spans="2:6" ht="12.75" customHeight="1" x14ac:dyDescent="0.2">
      <c r="B35" s="221" t="s">
        <v>81</v>
      </c>
      <c r="C35" s="337">
        <v>12</v>
      </c>
      <c r="D35" s="338"/>
      <c r="E35" s="192">
        <v>18</v>
      </c>
      <c r="F35" s="192">
        <v>12</v>
      </c>
    </row>
    <row r="36" spans="2:6" x14ac:dyDescent="0.2">
      <c r="B36" s="215"/>
      <c r="C36" s="218"/>
      <c r="D36" s="213"/>
      <c r="E36" s="213"/>
      <c r="F36" s="213"/>
    </row>
    <row r="37" spans="2:6" s="132" customFormat="1" ht="18.75" customHeight="1" x14ac:dyDescent="0.2">
      <c r="B37" s="230" t="s">
        <v>628</v>
      </c>
      <c r="C37" s="230"/>
      <c r="D37" s="230"/>
      <c r="E37" s="197" t="s">
        <v>590</v>
      </c>
      <c r="F37" s="229" t="s">
        <v>629</v>
      </c>
    </row>
    <row r="38" spans="2:6" s="132" customFormat="1" ht="18.75" customHeight="1" x14ac:dyDescent="0.2">
      <c r="B38" s="230"/>
      <c r="C38" s="230"/>
      <c r="D38" s="230"/>
      <c r="E38" s="197" t="s">
        <v>630</v>
      </c>
      <c r="F38" s="229"/>
    </row>
    <row r="39" spans="2:6" s="132" customFormat="1" ht="28.5" customHeight="1" x14ac:dyDescent="0.2">
      <c r="B39" s="230" t="s">
        <v>631</v>
      </c>
      <c r="C39" s="230"/>
      <c r="D39" s="230"/>
      <c r="E39" s="197" t="s">
        <v>600</v>
      </c>
      <c r="F39" s="229" t="s">
        <v>632</v>
      </c>
    </row>
    <row r="40" spans="2:6" s="132" customFormat="1" ht="28.5" customHeight="1" x14ac:dyDescent="0.2">
      <c r="B40" s="230"/>
      <c r="C40" s="230"/>
      <c r="D40" s="230"/>
      <c r="E40" s="197" t="s">
        <v>633</v>
      </c>
      <c r="F40" s="229"/>
    </row>
    <row r="41" spans="2:6" s="132" customFormat="1" ht="23.25" customHeight="1" x14ac:dyDescent="0.2">
      <c r="B41" s="230" t="s">
        <v>634</v>
      </c>
      <c r="C41" s="230"/>
      <c r="D41" s="230"/>
      <c r="E41" s="197" t="s">
        <v>594</v>
      </c>
      <c r="F41" s="229" t="s">
        <v>635</v>
      </c>
    </row>
    <row r="42" spans="2:6" s="132" customFormat="1" ht="23.25" customHeight="1" x14ac:dyDescent="0.2">
      <c r="B42" s="230"/>
      <c r="C42" s="230"/>
      <c r="D42" s="230"/>
      <c r="E42" s="197" t="s">
        <v>612</v>
      </c>
      <c r="F42" s="229"/>
    </row>
    <row r="43" spans="2:6" s="132" customFormat="1" ht="14.25" customHeight="1" x14ac:dyDescent="0.2">
      <c r="B43" s="230" t="s">
        <v>636</v>
      </c>
      <c r="C43" s="230"/>
      <c r="D43" s="230"/>
      <c r="E43" s="197" t="s">
        <v>602</v>
      </c>
      <c r="F43" s="229" t="s">
        <v>637</v>
      </c>
    </row>
    <row r="44" spans="2:6" s="132" customFormat="1" ht="14.25" customHeight="1" x14ac:dyDescent="0.2">
      <c r="B44" s="230"/>
      <c r="C44" s="230"/>
      <c r="D44" s="230"/>
      <c r="E44" s="197" t="s">
        <v>638</v>
      </c>
      <c r="F44" s="229"/>
    </row>
    <row r="45" spans="2:6" s="132" customFormat="1" ht="19.5" customHeight="1" x14ac:dyDescent="0.2">
      <c r="B45" s="230" t="s">
        <v>639</v>
      </c>
      <c r="C45" s="230"/>
      <c r="D45" s="230"/>
      <c r="E45" s="197" t="s">
        <v>600</v>
      </c>
      <c r="F45" s="229" t="s">
        <v>640</v>
      </c>
    </row>
    <row r="46" spans="2:6" s="132" customFormat="1" ht="19.5" customHeight="1" x14ac:dyDescent="0.2">
      <c r="B46" s="230"/>
      <c r="C46" s="230"/>
      <c r="D46" s="230"/>
      <c r="E46" s="197" t="s">
        <v>641</v>
      </c>
      <c r="F46" s="229"/>
    </row>
    <row r="47" spans="2:6" s="132" customFormat="1" ht="33" customHeight="1" x14ac:dyDescent="0.2">
      <c r="B47" s="230" t="s">
        <v>642</v>
      </c>
      <c r="C47" s="230"/>
      <c r="D47" s="230"/>
      <c r="E47" s="197" t="s">
        <v>622</v>
      </c>
      <c r="F47" s="229" t="s">
        <v>643</v>
      </c>
    </row>
    <row r="48" spans="2:6" s="132" customFormat="1" ht="33" customHeight="1" x14ac:dyDescent="0.2">
      <c r="B48" s="230"/>
      <c r="C48" s="230"/>
      <c r="D48" s="230"/>
      <c r="E48" s="197" t="s">
        <v>592</v>
      </c>
      <c r="F48" s="229"/>
    </row>
    <row r="49" spans="2:6" s="132" customFormat="1" ht="41.25" customHeight="1" x14ac:dyDescent="0.2">
      <c r="B49" s="230" t="s">
        <v>644</v>
      </c>
      <c r="C49" s="230"/>
      <c r="D49" s="230"/>
      <c r="E49" s="197" t="s">
        <v>615</v>
      </c>
      <c r="F49" s="197" t="s">
        <v>645</v>
      </c>
    </row>
    <row r="50" spans="2:6" s="132" customFormat="1" ht="41.25" customHeight="1" x14ac:dyDescent="0.2">
      <c r="B50" s="230"/>
      <c r="C50" s="230"/>
      <c r="D50" s="230"/>
      <c r="E50" s="197" t="s">
        <v>594</v>
      </c>
      <c r="F50" s="197" t="s">
        <v>646</v>
      </c>
    </row>
    <row r="51" spans="2:6" s="132" customFormat="1" ht="20.25" customHeight="1" x14ac:dyDescent="0.2">
      <c r="B51" s="230" t="s">
        <v>647</v>
      </c>
      <c r="C51" s="230"/>
      <c r="D51" s="230"/>
      <c r="E51" s="197" t="s">
        <v>618</v>
      </c>
      <c r="F51" s="229" t="s">
        <v>648</v>
      </c>
    </row>
    <row r="52" spans="2:6" s="132" customFormat="1" ht="20.25" customHeight="1" x14ac:dyDescent="0.2">
      <c r="B52" s="230"/>
      <c r="C52" s="230"/>
      <c r="D52" s="230"/>
      <c r="E52" s="197" t="s">
        <v>620</v>
      </c>
      <c r="F52" s="229"/>
    </row>
    <row r="53" spans="2:6" s="132" customFormat="1" ht="18.75" customHeight="1" x14ac:dyDescent="0.2">
      <c r="B53" s="230" t="s">
        <v>649</v>
      </c>
      <c r="C53" s="230"/>
      <c r="D53" s="230"/>
      <c r="E53" s="197" t="s">
        <v>590</v>
      </c>
      <c r="F53" s="229" t="s">
        <v>650</v>
      </c>
    </row>
    <row r="54" spans="2:6" s="132" customFormat="1" ht="18.75" customHeight="1" x14ac:dyDescent="0.2">
      <c r="B54" s="230"/>
      <c r="C54" s="230"/>
      <c r="D54" s="230"/>
      <c r="E54" s="197" t="s">
        <v>651</v>
      </c>
      <c r="F54" s="229"/>
    </row>
    <row r="55" spans="2:6" s="132" customFormat="1" ht="14.25" customHeight="1" x14ac:dyDescent="0.2">
      <c r="B55" s="230" t="s">
        <v>652</v>
      </c>
      <c r="C55" s="230"/>
      <c r="D55" s="230"/>
      <c r="E55" s="197" t="s">
        <v>600</v>
      </c>
      <c r="F55" s="229" t="s">
        <v>653</v>
      </c>
    </row>
    <row r="56" spans="2:6" s="132" customFormat="1" ht="14.25" customHeight="1" x14ac:dyDescent="0.2">
      <c r="B56" s="230"/>
      <c r="C56" s="230"/>
      <c r="D56" s="230"/>
      <c r="E56" s="197" t="s">
        <v>598</v>
      </c>
      <c r="F56" s="229"/>
    </row>
    <row r="57" spans="2:6" s="132" customFormat="1" ht="14.25" customHeight="1" x14ac:dyDescent="0.2">
      <c r="B57" s="230" t="s">
        <v>654</v>
      </c>
      <c r="C57" s="230"/>
      <c r="D57" s="230"/>
      <c r="E57" s="197" t="s">
        <v>590</v>
      </c>
      <c r="F57" s="229" t="s">
        <v>655</v>
      </c>
    </row>
    <row r="58" spans="2:6" s="132" customFormat="1" ht="14.25" customHeight="1" x14ac:dyDescent="0.2">
      <c r="B58" s="230"/>
      <c r="C58" s="230"/>
      <c r="D58" s="230"/>
      <c r="E58" s="197" t="s">
        <v>656</v>
      </c>
      <c r="F58" s="229"/>
    </row>
    <row r="59" spans="2:6" s="132" customFormat="1" ht="22.5" customHeight="1" x14ac:dyDescent="0.2">
      <c r="B59" s="230" t="s">
        <v>657</v>
      </c>
      <c r="C59" s="230"/>
      <c r="D59" s="230"/>
      <c r="E59" s="197" t="s">
        <v>606</v>
      </c>
      <c r="F59" s="229" t="s">
        <v>658</v>
      </c>
    </row>
    <row r="60" spans="2:6" s="132" customFormat="1" ht="22.5" customHeight="1" x14ac:dyDescent="0.2">
      <c r="B60" s="230"/>
      <c r="C60" s="230"/>
      <c r="D60" s="230"/>
      <c r="E60" s="197" t="s">
        <v>656</v>
      </c>
      <c r="F60" s="229"/>
    </row>
    <row r="62" spans="2:6" x14ac:dyDescent="0.2">
      <c r="B62" s="219" t="s">
        <v>63</v>
      </c>
    </row>
  </sheetData>
  <mergeCells count="48">
    <mergeCell ref="F24:F25"/>
    <mergeCell ref="F10:F11"/>
    <mergeCell ref="F12:F13"/>
    <mergeCell ref="F14:F15"/>
    <mergeCell ref="F16:F17"/>
    <mergeCell ref="H26:I27"/>
    <mergeCell ref="F26:F27"/>
    <mergeCell ref="F28:F29"/>
    <mergeCell ref="B10:D11"/>
    <mergeCell ref="B12:D13"/>
    <mergeCell ref="B14:D15"/>
    <mergeCell ref="B16:D17"/>
    <mergeCell ref="B18:D19"/>
    <mergeCell ref="B20:D20"/>
    <mergeCell ref="B21:D22"/>
    <mergeCell ref="B23:D23"/>
    <mergeCell ref="B24:D25"/>
    <mergeCell ref="B26:D27"/>
    <mergeCell ref="B28:D29"/>
    <mergeCell ref="F18:F19"/>
    <mergeCell ref="F21:F22"/>
    <mergeCell ref="F37:F38"/>
    <mergeCell ref="B39:D40"/>
    <mergeCell ref="F39:F40"/>
    <mergeCell ref="B41:D42"/>
    <mergeCell ref="F41:F42"/>
    <mergeCell ref="F51:F52"/>
    <mergeCell ref="B53:D54"/>
    <mergeCell ref="F53:F54"/>
    <mergeCell ref="B43:D44"/>
    <mergeCell ref="F43:F44"/>
    <mergeCell ref="B45:D46"/>
    <mergeCell ref="F45:F46"/>
    <mergeCell ref="B47:D48"/>
    <mergeCell ref="F47:F48"/>
    <mergeCell ref="F55:F56"/>
    <mergeCell ref="B57:D58"/>
    <mergeCell ref="F57:F58"/>
    <mergeCell ref="B59:D60"/>
    <mergeCell ref="F59:F60"/>
    <mergeCell ref="C33:D33"/>
    <mergeCell ref="C35:D35"/>
    <mergeCell ref="C8:D8"/>
    <mergeCell ref="C6:D6"/>
    <mergeCell ref="B55:D56"/>
    <mergeCell ref="B49:D50"/>
    <mergeCell ref="B51:D52"/>
    <mergeCell ref="B37:D38"/>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2:D33"/>
  <sheetViews>
    <sheetView showGridLines="0" workbookViewId="0">
      <selection activeCell="J22" sqref="J22"/>
    </sheetView>
  </sheetViews>
  <sheetFormatPr baseColWidth="10" defaultColWidth="11" defaultRowHeight="14.25" x14ac:dyDescent="0.2"/>
  <cols>
    <col min="1" max="1" width="2" style="33" customWidth="1"/>
    <col min="2" max="2" width="42.875" style="125" customWidth="1"/>
    <col min="3" max="3" width="22" style="125" customWidth="1"/>
    <col min="4" max="4" width="21.875" style="33" customWidth="1"/>
    <col min="5" max="16384" width="11" style="33"/>
  </cols>
  <sheetData>
    <row r="2" spans="2:4" ht="15" x14ac:dyDescent="0.2">
      <c r="B2" s="142" t="s">
        <v>798</v>
      </c>
      <c r="C2" s="59"/>
    </row>
    <row r="3" spans="2:4" x14ac:dyDescent="0.2">
      <c r="B3" s="23"/>
      <c r="C3" s="89"/>
    </row>
    <row r="4" spans="2:4" s="113" customFormat="1" ht="14.25" customHeight="1" x14ac:dyDescent="0.2">
      <c r="B4" s="342" t="s">
        <v>795</v>
      </c>
      <c r="C4" s="342" t="s">
        <v>659</v>
      </c>
      <c r="D4" s="342" t="s">
        <v>660</v>
      </c>
    </row>
    <row r="5" spans="2:4" s="113" customFormat="1" ht="14.25" customHeight="1" x14ac:dyDescent="0.2">
      <c r="B5" s="342"/>
      <c r="C5" s="342"/>
      <c r="D5" s="342"/>
    </row>
    <row r="6" spans="2:4" s="113" customFormat="1" ht="14.25" customHeight="1" x14ac:dyDescent="0.2">
      <c r="B6" s="53" t="s">
        <v>661</v>
      </c>
      <c r="C6" s="49">
        <v>2</v>
      </c>
      <c r="D6" s="49">
        <v>4</v>
      </c>
    </row>
    <row r="7" spans="2:4" s="113" customFormat="1" ht="14.25" customHeight="1" x14ac:dyDescent="0.2">
      <c r="B7" s="53" t="s">
        <v>662</v>
      </c>
      <c r="C7" s="222" t="s">
        <v>663</v>
      </c>
      <c r="D7" s="49">
        <v>3</v>
      </c>
    </row>
    <row r="8" spans="2:4" s="113" customFormat="1" ht="14.25" customHeight="1" x14ac:dyDescent="0.2">
      <c r="B8" s="53" t="s">
        <v>664</v>
      </c>
      <c r="C8" s="49">
        <v>1</v>
      </c>
      <c r="D8" s="49">
        <v>2</v>
      </c>
    </row>
    <row r="9" spans="2:4" s="113" customFormat="1" ht="14.25" customHeight="1" x14ac:dyDescent="0.2">
      <c r="B9" s="53" t="s">
        <v>665</v>
      </c>
      <c r="C9" s="49">
        <v>1</v>
      </c>
      <c r="D9" s="49" t="s">
        <v>663</v>
      </c>
    </row>
    <row r="10" spans="2:4" s="113" customFormat="1" ht="14.25" customHeight="1" x14ac:dyDescent="0.2">
      <c r="B10" s="53" t="s">
        <v>666</v>
      </c>
      <c r="C10" s="49">
        <v>1</v>
      </c>
      <c r="D10" s="49">
        <v>1</v>
      </c>
    </row>
    <row r="11" spans="2:4" s="113" customFormat="1" ht="14.25" customHeight="1" x14ac:dyDescent="0.2">
      <c r="B11" s="53" t="s">
        <v>667</v>
      </c>
      <c r="C11" s="222" t="s">
        <v>663</v>
      </c>
      <c r="D11" s="49">
        <v>3</v>
      </c>
    </row>
    <row r="12" spans="2:4" x14ac:dyDescent="0.2">
      <c r="B12" s="53" t="s">
        <v>668</v>
      </c>
      <c r="C12" s="222" t="s">
        <v>663</v>
      </c>
      <c r="D12" s="49">
        <v>1</v>
      </c>
    </row>
    <row r="13" spans="2:4" x14ac:dyDescent="0.2">
      <c r="B13" s="53" t="s">
        <v>669</v>
      </c>
      <c r="C13" s="49">
        <v>1</v>
      </c>
      <c r="D13" s="49">
        <v>5</v>
      </c>
    </row>
    <row r="14" spans="2:4" x14ac:dyDescent="0.2">
      <c r="B14" s="53" t="s">
        <v>670</v>
      </c>
      <c r="C14" s="222" t="s">
        <v>663</v>
      </c>
      <c r="D14" s="49">
        <v>1</v>
      </c>
    </row>
    <row r="15" spans="2:4" x14ac:dyDescent="0.2">
      <c r="B15" s="53" t="s">
        <v>671</v>
      </c>
      <c r="C15" s="222" t="s">
        <v>663</v>
      </c>
      <c r="D15" s="49">
        <v>1</v>
      </c>
    </row>
    <row r="16" spans="2:4" x14ac:dyDescent="0.2">
      <c r="B16" s="53" t="s">
        <v>672</v>
      </c>
      <c r="C16" s="49">
        <v>1</v>
      </c>
      <c r="D16" s="49">
        <v>3</v>
      </c>
    </row>
    <row r="17" spans="2:4" x14ac:dyDescent="0.2">
      <c r="B17" s="53" t="s">
        <v>673</v>
      </c>
      <c r="C17" s="222" t="s">
        <v>663</v>
      </c>
      <c r="D17" s="49">
        <v>1</v>
      </c>
    </row>
    <row r="33" spans="3:3" x14ac:dyDescent="0.2">
      <c r="C33" s="126"/>
    </row>
  </sheetData>
  <mergeCells count="3">
    <mergeCell ref="D4:D5"/>
    <mergeCell ref="B4:B5"/>
    <mergeCell ref="C4:C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2:E54"/>
  <sheetViews>
    <sheetView showGridLines="0" workbookViewId="0">
      <selection activeCell="B2" sqref="B2:E2"/>
    </sheetView>
  </sheetViews>
  <sheetFormatPr baseColWidth="10" defaultColWidth="11" defaultRowHeight="14.25" x14ac:dyDescent="0.2"/>
  <cols>
    <col min="1" max="1" width="2" style="33" customWidth="1"/>
    <col min="2" max="2" width="80.125" style="33" customWidth="1"/>
    <col min="3" max="4" width="9" style="33"/>
    <col min="5" max="5" width="32.25" style="33" customWidth="1"/>
    <col min="6" max="6" width="9" style="33"/>
    <col min="7" max="16384" width="11" style="33"/>
  </cols>
  <sheetData>
    <row r="2" spans="2:5" x14ac:dyDescent="0.2">
      <c r="B2" s="343" t="s">
        <v>797</v>
      </c>
      <c r="C2" s="344"/>
      <c r="D2" s="344"/>
      <c r="E2" s="344"/>
    </row>
    <row r="3" spans="2:5" x14ac:dyDescent="0.2">
      <c r="B3" s="127"/>
    </row>
    <row r="4" spans="2:5" x14ac:dyDescent="0.2">
      <c r="B4" s="157" t="s">
        <v>674</v>
      </c>
    </row>
    <row r="5" spans="2:5" ht="17.25" customHeight="1" x14ac:dyDescent="0.2">
      <c r="B5" s="170" t="s">
        <v>675</v>
      </c>
    </row>
    <row r="6" spans="2:5" x14ac:dyDescent="0.2">
      <c r="B6" s="171" t="s">
        <v>676</v>
      </c>
    </row>
    <row r="7" spans="2:5" x14ac:dyDescent="0.2">
      <c r="B7" s="171" t="s">
        <v>677</v>
      </c>
    </row>
    <row r="8" spans="2:5" x14ac:dyDescent="0.2">
      <c r="B8" s="171" t="s">
        <v>678</v>
      </c>
    </row>
    <row r="9" spans="2:5" x14ac:dyDescent="0.2">
      <c r="B9" s="171" t="s">
        <v>679</v>
      </c>
    </row>
    <row r="10" spans="2:5" x14ac:dyDescent="0.2">
      <c r="B10" s="171" t="s">
        <v>680</v>
      </c>
    </row>
    <row r="11" spans="2:5" x14ac:dyDescent="0.2">
      <c r="B11" s="171" t="s">
        <v>681</v>
      </c>
    </row>
    <row r="12" spans="2:5" x14ac:dyDescent="0.2">
      <c r="B12" s="171" t="s">
        <v>682</v>
      </c>
    </row>
    <row r="13" spans="2:5" x14ac:dyDescent="0.2">
      <c r="B13" s="171" t="s">
        <v>683</v>
      </c>
    </row>
    <row r="14" spans="2:5" x14ac:dyDescent="0.2">
      <c r="B14" s="171" t="s">
        <v>684</v>
      </c>
    </row>
    <row r="15" spans="2:5" x14ac:dyDescent="0.2">
      <c r="B15" s="171" t="s">
        <v>685</v>
      </c>
    </row>
    <row r="16" spans="2:5" x14ac:dyDescent="0.2">
      <c r="B16" s="171" t="s">
        <v>686</v>
      </c>
    </row>
    <row r="17" spans="2:2" x14ac:dyDescent="0.2">
      <c r="B17" s="171" t="s">
        <v>687</v>
      </c>
    </row>
    <row r="18" spans="2:2" x14ac:dyDescent="0.2">
      <c r="B18" s="171" t="s">
        <v>688</v>
      </c>
    </row>
    <row r="19" spans="2:2" x14ac:dyDescent="0.2">
      <c r="B19" s="171" t="s">
        <v>689</v>
      </c>
    </row>
    <row r="20" spans="2:2" x14ac:dyDescent="0.2">
      <c r="B20" s="171" t="s">
        <v>690</v>
      </c>
    </row>
    <row r="21" spans="2:2" x14ac:dyDescent="0.2">
      <c r="B21" s="171" t="s">
        <v>691</v>
      </c>
    </row>
    <row r="22" spans="2:2" x14ac:dyDescent="0.2">
      <c r="B22" s="171" t="s">
        <v>692</v>
      </c>
    </row>
    <row r="23" spans="2:2" x14ac:dyDescent="0.2">
      <c r="B23" s="171" t="s">
        <v>693</v>
      </c>
    </row>
    <row r="24" spans="2:2" x14ac:dyDescent="0.2">
      <c r="B24" s="171" t="s">
        <v>694</v>
      </c>
    </row>
    <row r="25" spans="2:2" x14ac:dyDescent="0.2">
      <c r="B25" s="171" t="s">
        <v>695</v>
      </c>
    </row>
    <row r="26" spans="2:2" x14ac:dyDescent="0.2">
      <c r="B26" s="171" t="s">
        <v>696</v>
      </c>
    </row>
    <row r="27" spans="2:2" x14ac:dyDescent="0.2">
      <c r="B27" s="171" t="s">
        <v>697</v>
      </c>
    </row>
    <row r="28" spans="2:2" x14ac:dyDescent="0.2">
      <c r="B28" s="171" t="s">
        <v>698</v>
      </c>
    </row>
    <row r="29" spans="2:2" x14ac:dyDescent="0.2">
      <c r="B29" s="171" t="s">
        <v>699</v>
      </c>
    </row>
    <row r="30" spans="2:2" x14ac:dyDescent="0.2">
      <c r="B30" s="171" t="s">
        <v>700</v>
      </c>
    </row>
    <row r="31" spans="2:2" x14ac:dyDescent="0.2">
      <c r="B31" s="171" t="s">
        <v>701</v>
      </c>
    </row>
    <row r="32" spans="2:2" x14ac:dyDescent="0.2">
      <c r="B32" s="171" t="s">
        <v>702</v>
      </c>
    </row>
    <row r="33" spans="2:2" x14ac:dyDescent="0.2">
      <c r="B33" s="171" t="s">
        <v>703</v>
      </c>
    </row>
    <row r="34" spans="2:2" x14ac:dyDescent="0.2">
      <c r="B34" s="171" t="s">
        <v>704</v>
      </c>
    </row>
    <row r="35" spans="2:2" x14ac:dyDescent="0.2">
      <c r="B35" s="171" t="s">
        <v>705</v>
      </c>
    </row>
    <row r="36" spans="2:2" x14ac:dyDescent="0.2">
      <c r="B36" s="171" t="s">
        <v>706</v>
      </c>
    </row>
    <row r="37" spans="2:2" x14ac:dyDescent="0.2">
      <c r="B37" s="171" t="s">
        <v>707</v>
      </c>
    </row>
    <row r="38" spans="2:2" x14ac:dyDescent="0.2">
      <c r="B38" s="171" t="s">
        <v>708</v>
      </c>
    </row>
    <row r="39" spans="2:2" x14ac:dyDescent="0.2">
      <c r="B39" s="171" t="s">
        <v>709</v>
      </c>
    </row>
    <row r="40" spans="2:2" x14ac:dyDescent="0.2">
      <c r="B40" s="171" t="s">
        <v>710</v>
      </c>
    </row>
    <row r="41" spans="2:2" x14ac:dyDescent="0.2">
      <c r="B41" s="171" t="s">
        <v>711</v>
      </c>
    </row>
    <row r="42" spans="2:2" x14ac:dyDescent="0.2">
      <c r="B42" s="171" t="s">
        <v>712</v>
      </c>
    </row>
    <row r="43" spans="2:2" x14ac:dyDescent="0.2">
      <c r="B43" s="171" t="s">
        <v>713</v>
      </c>
    </row>
    <row r="44" spans="2:2" x14ac:dyDescent="0.2">
      <c r="B44" s="171" t="s">
        <v>714</v>
      </c>
    </row>
    <row r="45" spans="2:2" x14ac:dyDescent="0.2">
      <c r="B45" s="171" t="s">
        <v>715</v>
      </c>
    </row>
    <row r="46" spans="2:2" x14ac:dyDescent="0.2">
      <c r="B46" s="171" t="s">
        <v>716</v>
      </c>
    </row>
    <row r="47" spans="2:2" x14ac:dyDescent="0.2">
      <c r="B47" s="171" t="s">
        <v>717</v>
      </c>
    </row>
    <row r="48" spans="2:2" x14ac:dyDescent="0.2">
      <c r="B48" s="171" t="s">
        <v>718</v>
      </c>
    </row>
    <row r="49" spans="2:3" x14ac:dyDescent="0.2">
      <c r="B49" s="171" t="s">
        <v>719</v>
      </c>
    </row>
    <row r="50" spans="2:3" x14ac:dyDescent="0.2">
      <c r="B50" s="172" t="s">
        <v>720</v>
      </c>
    </row>
    <row r="51" spans="2:3" x14ac:dyDescent="0.2">
      <c r="B51" s="223"/>
    </row>
    <row r="52" spans="2:3" x14ac:dyDescent="0.2">
      <c r="B52" s="46" t="s">
        <v>63</v>
      </c>
    </row>
    <row r="54" spans="2:3" x14ac:dyDescent="0.2">
      <c r="C54" s="38"/>
    </row>
  </sheetData>
  <mergeCells count="1">
    <mergeCell ref="B2:E2"/>
  </mergeCells>
  <pageMargins left="0.7" right="0.7" top="0.75" bottom="0.75" header="0.3" footer="0.3"/>
  <pageSetup paperSize="9"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2:E14"/>
  <sheetViews>
    <sheetView showGridLines="0" workbookViewId="0">
      <selection activeCell="B2" sqref="B2:E2"/>
    </sheetView>
  </sheetViews>
  <sheetFormatPr baseColWidth="10" defaultColWidth="9" defaultRowHeight="14.25" x14ac:dyDescent="0.2"/>
  <cols>
    <col min="1" max="1" width="2" customWidth="1"/>
    <col min="2" max="2" width="66.75" style="159" customWidth="1"/>
    <col min="3" max="3" width="27" customWidth="1"/>
    <col min="5" max="5" width="22.625" customWidth="1"/>
  </cols>
  <sheetData>
    <row r="2" spans="2:5" x14ac:dyDescent="0.2">
      <c r="B2" s="345" t="s">
        <v>796</v>
      </c>
      <c r="C2" s="346"/>
      <c r="D2" s="346"/>
      <c r="E2" s="346"/>
    </row>
    <row r="4" spans="2:5" x14ac:dyDescent="0.2">
      <c r="B4" s="173" t="s">
        <v>674</v>
      </c>
    </row>
    <row r="5" spans="2:5" x14ac:dyDescent="0.2">
      <c r="B5" s="171" t="s">
        <v>681</v>
      </c>
    </row>
    <row r="6" spans="2:5" x14ac:dyDescent="0.2">
      <c r="B6" s="171" t="s">
        <v>690</v>
      </c>
    </row>
    <row r="7" spans="2:5" x14ac:dyDescent="0.2">
      <c r="B7" s="171" t="s">
        <v>693</v>
      </c>
    </row>
    <row r="8" spans="2:5" x14ac:dyDescent="0.2">
      <c r="B8" s="171" t="s">
        <v>696</v>
      </c>
    </row>
    <row r="9" spans="2:5" x14ac:dyDescent="0.2">
      <c r="B9" s="171" t="s">
        <v>699</v>
      </c>
    </row>
    <row r="10" spans="2:5" x14ac:dyDescent="0.2">
      <c r="B10" s="171" t="s">
        <v>705</v>
      </c>
    </row>
    <row r="11" spans="2:5" x14ac:dyDescent="0.2">
      <c r="B11" s="171" t="s">
        <v>708</v>
      </c>
    </row>
    <row r="12" spans="2:5" x14ac:dyDescent="0.2">
      <c r="B12" s="171" t="s">
        <v>709</v>
      </c>
    </row>
    <row r="13" spans="2:5" x14ac:dyDescent="0.2">
      <c r="B13" s="171" t="s">
        <v>711</v>
      </c>
    </row>
    <row r="14" spans="2:5" x14ac:dyDescent="0.2">
      <c r="B14" s="172" t="s">
        <v>721</v>
      </c>
    </row>
  </sheetData>
  <mergeCells count="1">
    <mergeCell ref="B2:E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2:H35"/>
  <sheetViews>
    <sheetView showGridLines="0" workbookViewId="0">
      <selection activeCell="B2" sqref="B2:H2"/>
    </sheetView>
  </sheetViews>
  <sheetFormatPr baseColWidth="10" defaultColWidth="9" defaultRowHeight="14.25" x14ac:dyDescent="0.2"/>
  <cols>
    <col min="1" max="1" width="2" style="33" customWidth="1"/>
    <col min="2" max="2" width="78.875" style="33" customWidth="1"/>
    <col min="3" max="3" width="5.25" style="33" customWidth="1"/>
    <col min="4" max="4" width="53.5" style="33" customWidth="1"/>
    <col min="5" max="7" width="9" style="33"/>
    <col min="8" max="8" width="12.25" style="33" customWidth="1"/>
    <col min="9" max="16384" width="9" style="33"/>
  </cols>
  <sheetData>
    <row r="2" spans="2:8" x14ac:dyDescent="0.2">
      <c r="B2" s="347" t="s">
        <v>800</v>
      </c>
      <c r="C2" s="348"/>
      <c r="D2" s="348"/>
      <c r="E2" s="348"/>
      <c r="F2" s="348"/>
      <c r="G2" s="348"/>
      <c r="H2" s="348"/>
    </row>
    <row r="3" spans="2:8" x14ac:dyDescent="0.2">
      <c r="B3" s="127"/>
    </row>
    <row r="4" spans="2:8" x14ac:dyDescent="0.2">
      <c r="B4" s="51" t="s">
        <v>674</v>
      </c>
    </row>
    <row r="5" spans="2:8" x14ac:dyDescent="0.2">
      <c r="B5" s="129" t="s">
        <v>432</v>
      </c>
    </row>
    <row r="6" spans="2:8" x14ac:dyDescent="0.2">
      <c r="B6" s="129" t="s">
        <v>24</v>
      </c>
      <c r="D6" s="58"/>
    </row>
    <row r="7" spans="2:8" x14ac:dyDescent="0.2">
      <c r="B7" s="129" t="s">
        <v>17</v>
      </c>
      <c r="D7" s="58"/>
    </row>
    <row r="8" spans="2:8" x14ac:dyDescent="0.2">
      <c r="B8" s="129" t="s">
        <v>418</v>
      </c>
    </row>
    <row r="9" spans="2:8" x14ac:dyDescent="0.2">
      <c r="B9" s="129" t="s">
        <v>66</v>
      </c>
    </row>
    <row r="10" spans="2:8" x14ac:dyDescent="0.2">
      <c r="B10" s="129" t="s">
        <v>38</v>
      </c>
    </row>
    <row r="11" spans="2:8" x14ac:dyDescent="0.2">
      <c r="B11" s="129" t="s">
        <v>27</v>
      </c>
    </row>
    <row r="12" spans="2:8" x14ac:dyDescent="0.2">
      <c r="B12" s="130" t="s">
        <v>35</v>
      </c>
    </row>
    <row r="13" spans="2:8" x14ac:dyDescent="0.2">
      <c r="B13" s="152" t="s">
        <v>722</v>
      </c>
    </row>
    <row r="14" spans="2:8" x14ac:dyDescent="0.2">
      <c r="B14" s="153" t="s">
        <v>723</v>
      </c>
    </row>
    <row r="15" spans="2:8" x14ac:dyDescent="0.2">
      <c r="B15" s="58"/>
    </row>
    <row r="16" spans="2:8" x14ac:dyDescent="0.2">
      <c r="B16" s="46" t="s">
        <v>63</v>
      </c>
    </row>
    <row r="33" spans="2:3" ht="15.75" x14ac:dyDescent="0.2">
      <c r="B33" s="128"/>
    </row>
    <row r="35" spans="2:3" x14ac:dyDescent="0.2">
      <c r="C35" s="38"/>
    </row>
  </sheetData>
  <mergeCells count="1">
    <mergeCell ref="B2:H2"/>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2:H43"/>
  <sheetViews>
    <sheetView showGridLines="0" workbookViewId="0">
      <selection activeCell="D6" sqref="D6"/>
    </sheetView>
  </sheetViews>
  <sheetFormatPr baseColWidth="10" defaultColWidth="11" defaultRowHeight="14.25" x14ac:dyDescent="0.2"/>
  <cols>
    <col min="1" max="1" width="2" style="33" customWidth="1"/>
    <col min="2" max="2" width="79.875" style="33" customWidth="1"/>
    <col min="3" max="6" width="11" style="33"/>
    <col min="7" max="7" width="7.25" style="33" customWidth="1"/>
    <col min="8" max="8" width="11" style="33" hidden="1" customWidth="1"/>
    <col min="9" max="16384" width="11" style="33"/>
  </cols>
  <sheetData>
    <row r="2" spans="2:8" s="60" customFormat="1" x14ac:dyDescent="0.2">
      <c r="B2" s="347" t="s">
        <v>801</v>
      </c>
      <c r="C2" s="348"/>
      <c r="D2" s="348"/>
      <c r="E2" s="348"/>
      <c r="F2" s="348"/>
      <c r="G2" s="348"/>
      <c r="H2" s="348"/>
    </row>
    <row r="3" spans="2:8" s="60" customFormat="1" x14ac:dyDescent="0.2">
      <c r="B3" s="131"/>
    </row>
    <row r="4" spans="2:8" s="60" customFormat="1" x14ac:dyDescent="0.2">
      <c r="B4" s="52" t="s">
        <v>674</v>
      </c>
    </row>
    <row r="5" spans="2:8" s="60" customFormat="1" x14ac:dyDescent="0.2">
      <c r="B5" s="129" t="s">
        <v>724</v>
      </c>
    </row>
    <row r="6" spans="2:8" s="60" customFormat="1" x14ac:dyDescent="0.2">
      <c r="B6" s="129" t="s">
        <v>725</v>
      </c>
    </row>
    <row r="7" spans="2:8" s="60" customFormat="1" x14ac:dyDescent="0.2">
      <c r="B7" s="129" t="s">
        <v>726</v>
      </c>
    </row>
    <row r="8" spans="2:8" s="60" customFormat="1" x14ac:dyDescent="0.2">
      <c r="B8" s="129" t="s">
        <v>727</v>
      </c>
    </row>
    <row r="9" spans="2:8" s="60" customFormat="1" x14ac:dyDescent="0.2">
      <c r="B9" s="129" t="s">
        <v>728</v>
      </c>
    </row>
    <row r="10" spans="2:8" s="60" customFormat="1" x14ac:dyDescent="0.2">
      <c r="B10" s="129" t="s">
        <v>729</v>
      </c>
    </row>
    <row r="11" spans="2:8" s="60" customFormat="1" x14ac:dyDescent="0.2">
      <c r="B11" s="129" t="s">
        <v>730</v>
      </c>
    </row>
    <row r="12" spans="2:8" s="60" customFormat="1" x14ac:dyDescent="0.2">
      <c r="B12" s="129" t="s">
        <v>731</v>
      </c>
    </row>
    <row r="13" spans="2:8" s="60" customFormat="1" x14ac:dyDescent="0.2">
      <c r="B13" s="129" t="s">
        <v>732</v>
      </c>
    </row>
    <row r="14" spans="2:8" s="60" customFormat="1" x14ac:dyDescent="0.2">
      <c r="B14" s="129" t="s">
        <v>733</v>
      </c>
    </row>
    <row r="15" spans="2:8" s="60" customFormat="1" x14ac:dyDescent="0.2">
      <c r="B15" s="129" t="s">
        <v>35</v>
      </c>
    </row>
    <row r="16" spans="2:8" s="60" customFormat="1" x14ac:dyDescent="0.2">
      <c r="B16" s="129" t="s">
        <v>21</v>
      </c>
    </row>
    <row r="17" spans="2:2" s="60" customFormat="1" x14ac:dyDescent="0.2">
      <c r="B17" s="129" t="s">
        <v>734</v>
      </c>
    </row>
    <row r="18" spans="2:2" s="60" customFormat="1" x14ac:dyDescent="0.2">
      <c r="B18" s="129" t="s">
        <v>423</v>
      </c>
    </row>
    <row r="19" spans="2:2" s="60" customFormat="1" x14ac:dyDescent="0.2">
      <c r="B19" s="129" t="s">
        <v>38</v>
      </c>
    </row>
    <row r="20" spans="2:2" s="60" customFormat="1" x14ac:dyDescent="0.2">
      <c r="B20" s="129" t="s">
        <v>735</v>
      </c>
    </row>
    <row r="21" spans="2:2" s="60" customFormat="1" x14ac:dyDescent="0.2">
      <c r="B21" s="129" t="s">
        <v>66</v>
      </c>
    </row>
    <row r="22" spans="2:2" s="60" customFormat="1" x14ac:dyDescent="0.2">
      <c r="B22" s="156" t="s">
        <v>722</v>
      </c>
    </row>
    <row r="23" spans="2:2" s="60" customFormat="1" x14ac:dyDescent="0.2">
      <c r="B23" s="154" t="s">
        <v>736</v>
      </c>
    </row>
    <row r="24" spans="2:2" s="60" customFormat="1" x14ac:dyDescent="0.2">
      <c r="B24" s="155" t="s">
        <v>737</v>
      </c>
    </row>
    <row r="25" spans="2:2" s="60" customFormat="1" x14ac:dyDescent="0.2">
      <c r="B25" s="224" t="s">
        <v>738</v>
      </c>
    </row>
    <row r="26" spans="2:2" s="60" customFormat="1" x14ac:dyDescent="0.2">
      <c r="B26" s="225" t="s">
        <v>739</v>
      </c>
    </row>
    <row r="27" spans="2:2" s="60" customFormat="1" x14ac:dyDescent="0.2">
      <c r="B27" s="226" t="s">
        <v>57</v>
      </c>
    </row>
    <row r="28" spans="2:2" s="60" customFormat="1" x14ac:dyDescent="0.2">
      <c r="B28" s="226" t="s">
        <v>740</v>
      </c>
    </row>
    <row r="29" spans="2:2" s="60" customFormat="1" x14ac:dyDescent="0.2">
      <c r="B29" s="155" t="s">
        <v>741</v>
      </c>
    </row>
    <row r="30" spans="2:2" s="60" customFormat="1" x14ac:dyDescent="0.2">
      <c r="B30" s="155" t="s">
        <v>742</v>
      </c>
    </row>
    <row r="31" spans="2:2" s="60" customFormat="1" x14ac:dyDescent="0.2">
      <c r="B31" s="226" t="s">
        <v>743</v>
      </c>
    </row>
    <row r="32" spans="2:2" s="60" customFormat="1" x14ac:dyDescent="0.2">
      <c r="B32" s="155" t="s">
        <v>744</v>
      </c>
    </row>
    <row r="33" spans="2:3" s="60" customFormat="1" x14ac:dyDescent="0.2">
      <c r="B33" s="155" t="s">
        <v>745</v>
      </c>
    </row>
    <row r="34" spans="2:3" s="60" customFormat="1" x14ac:dyDescent="0.2">
      <c r="B34" s="153" t="s">
        <v>746</v>
      </c>
    </row>
    <row r="35" spans="2:3" s="60" customFormat="1" x14ac:dyDescent="0.2">
      <c r="B35" s="131"/>
    </row>
    <row r="36" spans="2:3" s="60" customFormat="1" x14ac:dyDescent="0.2">
      <c r="B36" s="46" t="s">
        <v>63</v>
      </c>
    </row>
    <row r="43" spans="2:3" x14ac:dyDescent="0.2">
      <c r="C43" s="38"/>
    </row>
  </sheetData>
  <mergeCells count="1">
    <mergeCell ref="B2:H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sheetPr>
  <dimension ref="B1:D19"/>
  <sheetViews>
    <sheetView showGridLines="0" workbookViewId="0">
      <selection activeCell="B19" sqref="B19"/>
    </sheetView>
  </sheetViews>
  <sheetFormatPr baseColWidth="10" defaultColWidth="10" defaultRowHeight="14.25" x14ac:dyDescent="0.2"/>
  <cols>
    <col min="1" max="1" width="2" style="35" customWidth="1"/>
    <col min="2" max="2" width="169.75" style="36" customWidth="1"/>
    <col min="3" max="16384" width="10" style="35"/>
  </cols>
  <sheetData>
    <row r="1" spans="2:4" x14ac:dyDescent="0.2">
      <c r="B1" s="177" t="s">
        <v>0</v>
      </c>
    </row>
    <row r="2" spans="2:4" x14ac:dyDescent="0.2">
      <c r="B2" s="178"/>
    </row>
    <row r="3" spans="2:4" x14ac:dyDescent="0.2">
      <c r="B3" s="179" t="s">
        <v>1</v>
      </c>
      <c r="D3" s="37"/>
    </row>
    <row r="4" spans="2:4" x14ac:dyDescent="0.2">
      <c r="B4" s="180" t="s">
        <v>774</v>
      </c>
    </row>
    <row r="5" spans="2:4" x14ac:dyDescent="0.2">
      <c r="B5" s="181" t="s">
        <v>775</v>
      </c>
    </row>
    <row r="6" spans="2:4" x14ac:dyDescent="0.2">
      <c r="B6" s="181" t="s">
        <v>776</v>
      </c>
    </row>
    <row r="7" spans="2:4" x14ac:dyDescent="0.2">
      <c r="B7" s="181" t="s">
        <v>2</v>
      </c>
    </row>
    <row r="8" spans="2:4" x14ac:dyDescent="0.2">
      <c r="B8" s="181" t="s">
        <v>777</v>
      </c>
    </row>
    <row r="9" spans="2:4" x14ac:dyDescent="0.2">
      <c r="B9" s="181" t="s">
        <v>3</v>
      </c>
    </row>
    <row r="10" spans="2:4" x14ac:dyDescent="0.2">
      <c r="B10" s="181" t="s">
        <v>4</v>
      </c>
    </row>
    <row r="11" spans="2:4" x14ac:dyDescent="0.2">
      <c r="B11" s="181" t="s">
        <v>778</v>
      </c>
    </row>
    <row r="12" spans="2:4" x14ac:dyDescent="0.2">
      <c r="B12" s="181" t="s">
        <v>779</v>
      </c>
    </row>
    <row r="13" spans="2:4" x14ac:dyDescent="0.2">
      <c r="B13" s="181" t="s">
        <v>780</v>
      </c>
    </row>
    <row r="14" spans="2:4" x14ac:dyDescent="0.2">
      <c r="B14" s="181" t="s">
        <v>781</v>
      </c>
    </row>
    <row r="15" spans="2:4" x14ac:dyDescent="0.2">
      <c r="B15" s="181" t="s">
        <v>782</v>
      </c>
    </row>
    <row r="16" spans="2:4" x14ac:dyDescent="0.2">
      <c r="B16" s="181" t="s">
        <v>783</v>
      </c>
    </row>
    <row r="17" spans="2:2" x14ac:dyDescent="0.2">
      <c r="B17" s="181" t="s">
        <v>784</v>
      </c>
    </row>
    <row r="18" spans="2:2" x14ac:dyDescent="0.2">
      <c r="B18" s="181" t="s">
        <v>785</v>
      </c>
    </row>
    <row r="19" spans="2:2" x14ac:dyDescent="0.2">
      <c r="B19" s="181" t="s">
        <v>786</v>
      </c>
    </row>
  </sheetData>
  <hyperlinks>
    <hyperlink ref="B4" location="'6.2.1 ARCU-SUR'!A1" display="6.2.1 - Carreras Argentinas con Acreditación Regional de Carreras Universitarias del MERCOSUR: ARCU-SUR. Año 2020" xr:uid="{00000000-0004-0000-0100-000000000000}"/>
    <hyperlink ref="B5" location="'6.2.2 MARCA'!A2" display="6.2.2 - Programa MARCA. Distribución de movilidades realizadas por país y por carrera. Año 2020" xr:uid="{00000000-0004-0000-0100-000001000000}"/>
    <hyperlink ref="B6" location="'6.2.3 Est. Sectoriales - NEIES'!A2" display="6.2.3 - Estudios Sectoriales en Educación Superior del MERCOSUR. Año 2020" xr:uid="{00000000-0004-0000-0100-000002000000}"/>
    <hyperlink ref="B7" location="'6.2.4 MAGA'!A2" display="6.2.4 - Programa de Movilidad Académica de Grado en Arte - MAGA " xr:uid="{00000000-0004-0000-0100-000003000000}"/>
    <hyperlink ref="B9" location="'6.2.6 CUAA-Proyectos'!A2" display="6.2.6  - Carreras Binacionales CUAA-DAHZ" xr:uid="{00000000-0004-0000-0100-000004000000}"/>
    <hyperlink ref="B10" location="'6.2.7 CUAA - Movilidades'!A2" display="6.2.7 - Movilidades CUAA-DAHZ" xr:uid="{00000000-0004-0000-0100-000005000000}"/>
    <hyperlink ref="B11" location="'6.2.8-9 ARFITEC'!A2" display="6.2.8 - Cantidad de movilidades estudiantiles en curso (Argentina a Francia)  según universidad de origen participante del Programa ARFITEC 6° Convocatoria. Año 2020" xr:uid="{00000000-0004-0000-0100-000006000000}"/>
    <hyperlink ref="B12" location="'6.2.8-9 ARFITEC'!E2" display="6.2.9 - Cantidad de movilidades estudiantiles en curso (Argentina a Francia) según universidad de origen y carrera de ingeniería  participante del Programa ARFITEC 6° Convocatoria. Año 2020." xr:uid="{00000000-0004-0000-0100-000007000000}"/>
    <hyperlink ref="B13" location="'6.2.10 ARFAGRI'!A2" display="6.2.10  -  Programa ARFAGRI Argentina. Segunda convocatoria – Francia Agricultura. Cantidad de movilidades estudiantiles y docentes. Año 2020" xr:uid="{00000000-0004-0000-0100-000008000000}"/>
    <hyperlink ref="B18" location="'6.2.11 INNOVART'!A2" display="6.2.11  - Programa INNOVART - Año 2020" xr:uid="{00000000-0004-0000-0100-000009000000}"/>
    <hyperlink ref="B19" location="'6.2.11 INNOVART'!A2" display="6.2.11  - Programa INNOVART - Año 2020" xr:uid="{00000000-0004-0000-0100-00000A000000}"/>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2:F36"/>
  <sheetViews>
    <sheetView showGridLines="0" workbookViewId="0">
      <selection activeCell="G21" sqref="G21"/>
    </sheetView>
  </sheetViews>
  <sheetFormatPr baseColWidth="10" defaultColWidth="11" defaultRowHeight="14.25" x14ac:dyDescent="0.2"/>
  <cols>
    <col min="1" max="1" width="2" style="33" customWidth="1"/>
    <col min="2" max="2" width="80.125" style="33" customWidth="1"/>
    <col min="3" max="5" width="11" style="33"/>
    <col min="6" max="6" width="32.25" style="33" customWidth="1"/>
    <col min="7" max="16384" width="11" style="33"/>
  </cols>
  <sheetData>
    <row r="2" spans="2:6" x14ac:dyDescent="0.2">
      <c r="B2" s="343" t="s">
        <v>802</v>
      </c>
      <c r="C2" s="344"/>
      <c r="D2" s="344"/>
      <c r="E2" s="344"/>
      <c r="F2" s="344"/>
    </row>
    <row r="3" spans="2:6" x14ac:dyDescent="0.2">
      <c r="B3" s="127"/>
    </row>
    <row r="4" spans="2:6" ht="14.25" customHeight="1" x14ac:dyDescent="0.2">
      <c r="B4" s="144" t="s">
        <v>674</v>
      </c>
    </row>
    <row r="5" spans="2:6" ht="14.25" customHeight="1" x14ac:dyDescent="0.2">
      <c r="B5" s="154" t="s">
        <v>747</v>
      </c>
    </row>
    <row r="6" spans="2:6" ht="14.25" customHeight="1" x14ac:dyDescent="0.2">
      <c r="B6" s="155" t="s">
        <v>748</v>
      </c>
    </row>
    <row r="7" spans="2:6" ht="14.25" customHeight="1" x14ac:dyDescent="0.2">
      <c r="B7" s="155" t="s">
        <v>749</v>
      </c>
    </row>
    <row r="8" spans="2:6" ht="14.25" customHeight="1" x14ac:dyDescent="0.2">
      <c r="B8" s="155" t="s">
        <v>750</v>
      </c>
    </row>
    <row r="9" spans="2:6" ht="14.25" customHeight="1" x14ac:dyDescent="0.2">
      <c r="B9" s="155" t="s">
        <v>751</v>
      </c>
    </row>
    <row r="10" spans="2:6" ht="14.25" customHeight="1" x14ac:dyDescent="0.2">
      <c r="B10" s="155" t="s">
        <v>752</v>
      </c>
    </row>
    <row r="11" spans="2:6" ht="14.25" customHeight="1" x14ac:dyDescent="0.2">
      <c r="B11" s="155" t="s">
        <v>753</v>
      </c>
    </row>
    <row r="12" spans="2:6" ht="14.25" customHeight="1" x14ac:dyDescent="0.2">
      <c r="B12" s="155" t="s">
        <v>754</v>
      </c>
    </row>
    <row r="13" spans="2:6" ht="14.25" customHeight="1" x14ac:dyDescent="0.2">
      <c r="B13" s="155" t="s">
        <v>755</v>
      </c>
    </row>
    <row r="14" spans="2:6" ht="14.25" customHeight="1" x14ac:dyDescent="0.2">
      <c r="B14" s="155" t="s">
        <v>756</v>
      </c>
    </row>
    <row r="15" spans="2:6" ht="14.25" customHeight="1" x14ac:dyDescent="0.2">
      <c r="B15" s="155" t="s">
        <v>757</v>
      </c>
    </row>
    <row r="16" spans="2:6" ht="14.25" customHeight="1" x14ac:dyDescent="0.2">
      <c r="B16" s="155" t="s">
        <v>758</v>
      </c>
    </row>
    <row r="17" spans="2:2" ht="14.25" customHeight="1" x14ac:dyDescent="0.2">
      <c r="B17" s="155" t="s">
        <v>759</v>
      </c>
    </row>
    <row r="18" spans="2:2" ht="14.25" customHeight="1" x14ac:dyDescent="0.2">
      <c r="B18" s="155" t="s">
        <v>760</v>
      </c>
    </row>
    <row r="19" spans="2:2" ht="14.25" customHeight="1" x14ac:dyDescent="0.2">
      <c r="B19" s="155" t="s">
        <v>761</v>
      </c>
    </row>
    <row r="20" spans="2:2" ht="14.25" customHeight="1" x14ac:dyDescent="0.2">
      <c r="B20" s="227" t="s">
        <v>19</v>
      </c>
    </row>
    <row r="21" spans="2:2" ht="14.25" customHeight="1" x14ac:dyDescent="0.2">
      <c r="B21" s="227" t="s">
        <v>66</v>
      </c>
    </row>
    <row r="22" spans="2:2" ht="14.25" customHeight="1" x14ac:dyDescent="0.2">
      <c r="B22" s="155" t="s">
        <v>762</v>
      </c>
    </row>
    <row r="23" spans="2:2" ht="14.25" customHeight="1" x14ac:dyDescent="0.2">
      <c r="B23" s="155" t="s">
        <v>763</v>
      </c>
    </row>
    <row r="24" spans="2:2" ht="14.25" customHeight="1" x14ac:dyDescent="0.2">
      <c r="B24" s="157" t="s">
        <v>764</v>
      </c>
    </row>
    <row r="25" spans="2:2" ht="14.25" customHeight="1" x14ac:dyDescent="0.2">
      <c r="B25" s="154" t="s">
        <v>765</v>
      </c>
    </row>
    <row r="26" spans="2:2" ht="14.25" customHeight="1" x14ac:dyDescent="0.2">
      <c r="B26" s="155" t="s">
        <v>766</v>
      </c>
    </row>
    <row r="27" spans="2:2" ht="14.25" customHeight="1" x14ac:dyDescent="0.2">
      <c r="B27" s="227" t="s">
        <v>767</v>
      </c>
    </row>
    <row r="28" spans="2:2" ht="14.25" customHeight="1" x14ac:dyDescent="0.2">
      <c r="B28" s="227" t="s">
        <v>768</v>
      </c>
    </row>
    <row r="29" spans="2:2" ht="14.25" customHeight="1" x14ac:dyDescent="0.2">
      <c r="B29" s="155" t="s">
        <v>39</v>
      </c>
    </row>
    <row r="30" spans="2:2" ht="14.25" customHeight="1" x14ac:dyDescent="0.2">
      <c r="B30" s="155" t="s">
        <v>769</v>
      </c>
    </row>
    <row r="31" spans="2:2" ht="14.25" customHeight="1" x14ac:dyDescent="0.2">
      <c r="B31" s="155" t="s">
        <v>770</v>
      </c>
    </row>
    <row r="32" spans="2:2" ht="14.25" customHeight="1" x14ac:dyDescent="0.2">
      <c r="B32" s="228" t="s">
        <v>771</v>
      </c>
    </row>
    <row r="33" spans="2:3" ht="15" x14ac:dyDescent="0.25">
      <c r="B33" s="158"/>
    </row>
    <row r="34" spans="2:3" x14ac:dyDescent="0.2">
      <c r="B34" s="46" t="s">
        <v>63</v>
      </c>
    </row>
    <row r="36" spans="2:3" x14ac:dyDescent="0.2">
      <c r="C36" s="38"/>
    </row>
  </sheetData>
  <mergeCells count="1">
    <mergeCell ref="B2:F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5:A6"/>
  <sheetViews>
    <sheetView showGridLines="0" workbookViewId="0">
      <selection activeCell="F7" sqref="F7"/>
    </sheetView>
  </sheetViews>
  <sheetFormatPr baseColWidth="10" defaultColWidth="8" defaultRowHeight="15" x14ac:dyDescent="0.25"/>
  <cols>
    <col min="1" max="1" width="2" style="44" customWidth="1"/>
    <col min="2" max="16384" width="8" style="44"/>
  </cols>
  <sheetData>
    <row r="5" spans="1:1" s="350" customFormat="1" ht="61.5" x14ac:dyDescent="0.9">
      <c r="A5" s="350" t="s">
        <v>803</v>
      </c>
    </row>
    <row r="6" spans="1:1" s="349" customFormat="1" ht="61.5" x14ac:dyDescent="0.9">
      <c r="A6" s="349" t="s">
        <v>804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84"/>
  <sheetViews>
    <sheetView showGridLines="0" workbookViewId="0">
      <selection activeCell="E2" sqref="E2"/>
    </sheetView>
  </sheetViews>
  <sheetFormatPr baseColWidth="10" defaultColWidth="9" defaultRowHeight="12" x14ac:dyDescent="0.2"/>
  <cols>
    <col min="1" max="1" width="2" style="39" customWidth="1"/>
    <col min="2" max="2" width="22.875" style="39" customWidth="1"/>
    <col min="3" max="3" width="64" style="39" customWidth="1"/>
    <col min="4" max="4" width="9" style="39"/>
    <col min="5" max="5" width="46" style="39" customWidth="1"/>
    <col min="6" max="6" width="48.375" style="39" customWidth="1"/>
    <col min="7" max="16384" width="9" style="39"/>
  </cols>
  <sheetData>
    <row r="2" spans="1:6" ht="12.75" x14ac:dyDescent="0.2">
      <c r="B2" s="161" t="s">
        <v>787</v>
      </c>
    </row>
    <row r="4" spans="1:6" x14ac:dyDescent="0.2">
      <c r="A4" s="40"/>
      <c r="B4" s="45" t="s">
        <v>5</v>
      </c>
      <c r="C4" s="45" t="s">
        <v>6</v>
      </c>
      <c r="D4" s="40"/>
      <c r="E4" s="45" t="s">
        <v>6</v>
      </c>
      <c r="F4" s="45" t="s">
        <v>5</v>
      </c>
    </row>
    <row r="5" spans="1:6" x14ac:dyDescent="0.2">
      <c r="A5" s="40"/>
      <c r="B5" s="41" t="s">
        <v>7</v>
      </c>
      <c r="C5" s="41" t="s">
        <v>8</v>
      </c>
      <c r="D5" s="40"/>
      <c r="E5" s="182" t="s">
        <v>9</v>
      </c>
      <c r="F5" s="183" t="s">
        <v>10</v>
      </c>
    </row>
    <row r="6" spans="1:6" x14ac:dyDescent="0.2">
      <c r="A6" s="40"/>
      <c r="B6" s="41" t="s">
        <v>11</v>
      </c>
      <c r="C6" s="41" t="s">
        <v>9</v>
      </c>
      <c r="D6" s="40"/>
      <c r="E6" s="172" t="s">
        <v>12</v>
      </c>
      <c r="F6" s="184" t="s">
        <v>10</v>
      </c>
    </row>
    <row r="7" spans="1:6" x14ac:dyDescent="0.2">
      <c r="A7" s="40"/>
      <c r="B7" s="41" t="s">
        <v>11</v>
      </c>
      <c r="C7" s="41" t="s">
        <v>13</v>
      </c>
      <c r="D7" s="40"/>
      <c r="E7" s="172" t="s">
        <v>14</v>
      </c>
      <c r="F7" s="184" t="s">
        <v>10</v>
      </c>
    </row>
    <row r="8" spans="1:6" x14ac:dyDescent="0.2">
      <c r="A8" s="40"/>
      <c r="B8" s="41" t="s">
        <v>11</v>
      </c>
      <c r="C8" s="41" t="s">
        <v>8</v>
      </c>
      <c r="D8" s="40"/>
      <c r="E8" s="172" t="s">
        <v>15</v>
      </c>
      <c r="F8" s="184" t="s">
        <v>10</v>
      </c>
    </row>
    <row r="9" spans="1:6" x14ac:dyDescent="0.2">
      <c r="A9" s="40"/>
      <c r="B9" s="41" t="s">
        <v>11</v>
      </c>
      <c r="C9" s="41" t="s">
        <v>16</v>
      </c>
      <c r="D9" s="40"/>
      <c r="E9" s="172" t="s">
        <v>17</v>
      </c>
      <c r="F9" s="184" t="s">
        <v>10</v>
      </c>
    </row>
    <row r="10" spans="1:6" x14ac:dyDescent="0.2">
      <c r="A10" s="40"/>
      <c r="B10" s="41" t="s">
        <v>11</v>
      </c>
      <c r="C10" s="41" t="s">
        <v>15</v>
      </c>
      <c r="D10" s="40"/>
      <c r="E10" s="172" t="s">
        <v>18</v>
      </c>
      <c r="F10" s="184" t="s">
        <v>10</v>
      </c>
    </row>
    <row r="11" spans="1:6" x14ac:dyDescent="0.2">
      <c r="A11" s="40"/>
      <c r="B11" s="41" t="s">
        <v>11</v>
      </c>
      <c r="C11" s="41" t="s">
        <v>19</v>
      </c>
      <c r="D11" s="40"/>
      <c r="E11" s="172" t="s">
        <v>20</v>
      </c>
      <c r="F11" s="184" t="s">
        <v>10</v>
      </c>
    </row>
    <row r="12" spans="1:6" x14ac:dyDescent="0.2">
      <c r="A12" s="40"/>
      <c r="B12" s="41" t="s">
        <v>11</v>
      </c>
      <c r="C12" s="41" t="s">
        <v>21</v>
      </c>
      <c r="D12" s="40"/>
      <c r="E12" s="172" t="s">
        <v>19</v>
      </c>
      <c r="F12" s="184" t="s">
        <v>10</v>
      </c>
    </row>
    <row r="13" spans="1:6" x14ac:dyDescent="0.2">
      <c r="A13" s="40"/>
      <c r="B13" s="41" t="s">
        <v>11</v>
      </c>
      <c r="C13" s="41" t="s">
        <v>22</v>
      </c>
      <c r="D13" s="40"/>
      <c r="E13" s="172" t="s">
        <v>23</v>
      </c>
      <c r="F13" s="184" t="s">
        <v>10</v>
      </c>
    </row>
    <row r="14" spans="1:6" x14ac:dyDescent="0.2">
      <c r="A14" s="40"/>
      <c r="B14" s="41" t="s">
        <v>11</v>
      </c>
      <c r="C14" s="41" t="s">
        <v>24</v>
      </c>
      <c r="D14" s="40"/>
      <c r="E14" s="172" t="s">
        <v>25</v>
      </c>
      <c r="F14" s="184" t="s">
        <v>10</v>
      </c>
    </row>
    <row r="15" spans="1:6" x14ac:dyDescent="0.2">
      <c r="A15" s="40"/>
      <c r="B15" s="41" t="s">
        <v>11</v>
      </c>
      <c r="C15" s="41" t="s">
        <v>26</v>
      </c>
      <c r="D15" s="40"/>
      <c r="E15" s="172" t="s">
        <v>27</v>
      </c>
      <c r="F15" s="184" t="s">
        <v>10</v>
      </c>
    </row>
    <row r="16" spans="1:6" x14ac:dyDescent="0.2">
      <c r="A16" s="40"/>
      <c r="B16" s="41" t="s">
        <v>11</v>
      </c>
      <c r="C16" s="41" t="s">
        <v>12</v>
      </c>
      <c r="D16" s="40"/>
      <c r="E16" s="172" t="s">
        <v>28</v>
      </c>
      <c r="F16" s="184" t="s">
        <v>10</v>
      </c>
    </row>
    <row r="17" spans="1:6" x14ac:dyDescent="0.2">
      <c r="A17" s="40"/>
      <c r="B17" s="41" t="s">
        <v>29</v>
      </c>
      <c r="C17" s="41" t="s">
        <v>30</v>
      </c>
      <c r="D17" s="40"/>
      <c r="E17" s="185" t="s">
        <v>21</v>
      </c>
      <c r="F17" s="186" t="s">
        <v>10</v>
      </c>
    </row>
    <row r="18" spans="1:6" x14ac:dyDescent="0.2">
      <c r="A18" s="40"/>
      <c r="B18" s="41" t="s">
        <v>29</v>
      </c>
      <c r="C18" s="41" t="s">
        <v>31</v>
      </c>
      <c r="D18" s="40"/>
      <c r="E18" s="185" t="s">
        <v>32</v>
      </c>
      <c r="F18" s="186" t="s">
        <v>10</v>
      </c>
    </row>
    <row r="19" spans="1:6" x14ac:dyDescent="0.2">
      <c r="A19" s="40"/>
      <c r="B19" s="41" t="s">
        <v>29</v>
      </c>
      <c r="C19" s="41" t="s">
        <v>28</v>
      </c>
      <c r="D19" s="40"/>
      <c r="E19" s="172" t="s">
        <v>33</v>
      </c>
      <c r="F19" s="184" t="s">
        <v>10</v>
      </c>
    </row>
    <row r="20" spans="1:6" x14ac:dyDescent="0.2">
      <c r="A20" s="40"/>
      <c r="B20" s="41" t="s">
        <v>29</v>
      </c>
      <c r="C20" s="41" t="s">
        <v>34</v>
      </c>
      <c r="D20" s="40"/>
      <c r="E20" s="172" t="s">
        <v>22</v>
      </c>
      <c r="F20" s="184" t="s">
        <v>10</v>
      </c>
    </row>
    <row r="21" spans="1:6" x14ac:dyDescent="0.2">
      <c r="A21" s="40"/>
      <c r="B21" s="41" t="s">
        <v>29</v>
      </c>
      <c r="C21" s="41" t="s">
        <v>35</v>
      </c>
      <c r="D21" s="40"/>
      <c r="E21" s="172" t="s">
        <v>36</v>
      </c>
      <c r="F21" s="184" t="s">
        <v>10</v>
      </c>
    </row>
    <row r="22" spans="1:6" x14ac:dyDescent="0.2">
      <c r="A22" s="40"/>
      <c r="B22" s="41" t="s">
        <v>10</v>
      </c>
      <c r="C22" s="41" t="s">
        <v>9</v>
      </c>
      <c r="D22" s="40"/>
      <c r="E22" s="172" t="s">
        <v>26</v>
      </c>
      <c r="F22" s="184" t="s">
        <v>10</v>
      </c>
    </row>
    <row r="23" spans="1:6" x14ac:dyDescent="0.2">
      <c r="A23" s="40"/>
      <c r="B23" s="41" t="s">
        <v>37</v>
      </c>
      <c r="C23" s="41" t="s">
        <v>32</v>
      </c>
      <c r="D23" s="40"/>
      <c r="E23" s="172" t="s">
        <v>35</v>
      </c>
      <c r="F23" s="184" t="s">
        <v>10</v>
      </c>
    </row>
    <row r="24" spans="1:6" x14ac:dyDescent="0.2">
      <c r="A24" s="40"/>
      <c r="B24" s="41" t="s">
        <v>10</v>
      </c>
      <c r="C24" s="41" t="s">
        <v>12</v>
      </c>
      <c r="D24" s="40"/>
      <c r="E24" s="172" t="s">
        <v>38</v>
      </c>
      <c r="F24" s="184" t="s">
        <v>10</v>
      </c>
    </row>
    <row r="25" spans="1:6" x14ac:dyDescent="0.2">
      <c r="A25" s="40"/>
      <c r="B25" s="41" t="s">
        <v>10</v>
      </c>
      <c r="C25" s="41" t="s">
        <v>15</v>
      </c>
      <c r="D25" s="40"/>
      <c r="E25" s="172" t="s">
        <v>9</v>
      </c>
      <c r="F25" s="184" t="s">
        <v>11</v>
      </c>
    </row>
    <row r="26" spans="1:6" x14ac:dyDescent="0.2">
      <c r="A26" s="40"/>
      <c r="B26" s="41" t="s">
        <v>10</v>
      </c>
      <c r="C26" s="41" t="s">
        <v>17</v>
      </c>
      <c r="D26" s="40"/>
      <c r="E26" s="172" t="s">
        <v>39</v>
      </c>
      <c r="F26" s="184" t="s">
        <v>11</v>
      </c>
    </row>
    <row r="27" spans="1:6" x14ac:dyDescent="0.2">
      <c r="A27" s="40"/>
      <c r="B27" s="41" t="s">
        <v>10</v>
      </c>
      <c r="C27" s="41" t="s">
        <v>18</v>
      </c>
      <c r="D27" s="40"/>
      <c r="E27" s="172" t="s">
        <v>8</v>
      </c>
      <c r="F27" s="184" t="s">
        <v>11</v>
      </c>
    </row>
    <row r="28" spans="1:6" x14ac:dyDescent="0.2">
      <c r="A28" s="40"/>
      <c r="B28" s="41" t="s">
        <v>10</v>
      </c>
      <c r="C28" s="41" t="s">
        <v>20</v>
      </c>
      <c r="D28" s="40"/>
      <c r="E28" s="172" t="s">
        <v>12</v>
      </c>
      <c r="F28" s="184" t="s">
        <v>11</v>
      </c>
    </row>
    <row r="29" spans="1:6" x14ac:dyDescent="0.2">
      <c r="A29" s="40"/>
      <c r="B29" s="41" t="s">
        <v>10</v>
      </c>
      <c r="C29" s="41" t="s">
        <v>19</v>
      </c>
      <c r="D29" s="40"/>
      <c r="E29" s="172" t="s">
        <v>16</v>
      </c>
      <c r="F29" s="184" t="s">
        <v>11</v>
      </c>
    </row>
    <row r="30" spans="1:6" x14ac:dyDescent="0.2">
      <c r="A30" s="40"/>
      <c r="B30" s="41" t="s">
        <v>10</v>
      </c>
      <c r="C30" s="41" t="s">
        <v>23</v>
      </c>
      <c r="D30" s="40"/>
      <c r="E30" s="172" t="s">
        <v>15</v>
      </c>
      <c r="F30" s="184" t="s">
        <v>11</v>
      </c>
    </row>
    <row r="31" spans="1:6" x14ac:dyDescent="0.2">
      <c r="A31" s="40"/>
      <c r="B31" s="42" t="s">
        <v>10</v>
      </c>
      <c r="C31" s="41" t="s">
        <v>25</v>
      </c>
      <c r="D31" s="40"/>
      <c r="E31" s="172" t="s">
        <v>19</v>
      </c>
      <c r="F31" s="184" t="s">
        <v>11</v>
      </c>
    </row>
    <row r="32" spans="1:6" x14ac:dyDescent="0.2">
      <c r="A32" s="40"/>
      <c r="B32" s="41" t="s">
        <v>10</v>
      </c>
      <c r="C32" s="41" t="s">
        <v>27</v>
      </c>
      <c r="D32" s="40"/>
      <c r="E32" s="172" t="s">
        <v>21</v>
      </c>
      <c r="F32" s="184" t="s">
        <v>11</v>
      </c>
    </row>
    <row r="33" spans="1:6" x14ac:dyDescent="0.2">
      <c r="A33" s="40"/>
      <c r="B33" s="41" t="s">
        <v>10</v>
      </c>
      <c r="C33" s="41" t="s">
        <v>28</v>
      </c>
      <c r="D33" s="40"/>
      <c r="E33" s="172" t="s">
        <v>24</v>
      </c>
      <c r="F33" s="184" t="s">
        <v>40</v>
      </c>
    </row>
    <row r="34" spans="1:6" x14ac:dyDescent="0.2">
      <c r="A34" s="40"/>
      <c r="B34" s="41" t="s">
        <v>10</v>
      </c>
      <c r="C34" s="41" t="s">
        <v>33</v>
      </c>
      <c r="D34" s="40"/>
      <c r="E34" s="172" t="s">
        <v>22</v>
      </c>
      <c r="F34" s="184" t="s">
        <v>11</v>
      </c>
    </row>
    <row r="35" spans="1:6" x14ac:dyDescent="0.2">
      <c r="A35" s="40"/>
      <c r="B35" s="41" t="s">
        <v>10</v>
      </c>
      <c r="C35" s="41" t="s">
        <v>36</v>
      </c>
      <c r="D35" s="40"/>
      <c r="E35" s="172" t="s">
        <v>26</v>
      </c>
      <c r="F35" s="184" t="s">
        <v>40</v>
      </c>
    </row>
    <row r="36" spans="1:6" x14ac:dyDescent="0.2">
      <c r="A36" s="40"/>
      <c r="B36" s="41" t="s">
        <v>10</v>
      </c>
      <c r="C36" s="41" t="s">
        <v>26</v>
      </c>
      <c r="D36" s="40"/>
      <c r="E36" s="172" t="s">
        <v>30</v>
      </c>
      <c r="F36" s="184" t="s">
        <v>41</v>
      </c>
    </row>
    <row r="37" spans="1:6" x14ac:dyDescent="0.2">
      <c r="A37" s="40"/>
      <c r="B37" s="41" t="s">
        <v>10</v>
      </c>
      <c r="C37" s="41" t="s">
        <v>35</v>
      </c>
      <c r="D37" s="40"/>
      <c r="E37" s="172" t="s">
        <v>31</v>
      </c>
      <c r="F37" s="184" t="s">
        <v>41</v>
      </c>
    </row>
    <row r="38" spans="1:6" x14ac:dyDescent="0.2">
      <c r="A38" s="40"/>
      <c r="B38" s="41" t="s">
        <v>10</v>
      </c>
      <c r="C38" s="41" t="s">
        <v>38</v>
      </c>
      <c r="D38" s="40"/>
      <c r="E38" s="172" t="s">
        <v>42</v>
      </c>
      <c r="F38" s="184" t="s">
        <v>29</v>
      </c>
    </row>
    <row r="39" spans="1:6" x14ac:dyDescent="0.2">
      <c r="A39" s="40"/>
      <c r="B39" s="41" t="s">
        <v>65</v>
      </c>
      <c r="C39" s="41" t="s">
        <v>33</v>
      </c>
      <c r="D39" s="40"/>
      <c r="E39" s="172" t="s">
        <v>28</v>
      </c>
      <c r="F39" s="184" t="s">
        <v>41</v>
      </c>
    </row>
    <row r="40" spans="1:6" x14ac:dyDescent="0.2">
      <c r="A40" s="40"/>
      <c r="B40" s="41" t="s">
        <v>65</v>
      </c>
      <c r="C40" s="41" t="s">
        <v>15</v>
      </c>
      <c r="D40" s="40"/>
      <c r="E40" s="172" t="s">
        <v>21</v>
      </c>
      <c r="F40" s="184" t="s">
        <v>41</v>
      </c>
    </row>
    <row r="41" spans="1:6" x14ac:dyDescent="0.2">
      <c r="A41" s="40"/>
      <c r="B41" s="41" t="s">
        <v>65</v>
      </c>
      <c r="C41" s="41" t="s">
        <v>19</v>
      </c>
      <c r="D41" s="40"/>
      <c r="E41" s="172" t="s">
        <v>22</v>
      </c>
      <c r="F41" s="184" t="s">
        <v>29</v>
      </c>
    </row>
    <row r="42" spans="1:6" x14ac:dyDescent="0.2">
      <c r="A42" s="40"/>
      <c r="B42" s="41" t="s">
        <v>65</v>
      </c>
      <c r="C42" s="41" t="s">
        <v>38</v>
      </c>
      <c r="D42" s="40"/>
      <c r="E42" s="172" t="s">
        <v>35</v>
      </c>
      <c r="F42" s="184" t="s">
        <v>41</v>
      </c>
    </row>
    <row r="43" spans="1:6" x14ac:dyDescent="0.2">
      <c r="A43" s="40"/>
      <c r="B43" s="41" t="s">
        <v>65</v>
      </c>
      <c r="C43" s="41" t="s">
        <v>43</v>
      </c>
      <c r="D43" s="40"/>
      <c r="E43" s="172" t="s">
        <v>15</v>
      </c>
      <c r="F43" s="184" t="s">
        <v>44</v>
      </c>
    </row>
    <row r="44" spans="1:6" x14ac:dyDescent="0.2">
      <c r="A44" s="40"/>
      <c r="B44" s="41" t="s">
        <v>64</v>
      </c>
      <c r="C44" s="41" t="s">
        <v>45</v>
      </c>
      <c r="D44" s="40"/>
      <c r="E44" s="172" t="s">
        <v>46</v>
      </c>
      <c r="F44" s="184" t="s">
        <v>47</v>
      </c>
    </row>
    <row r="45" spans="1:6" x14ac:dyDescent="0.2">
      <c r="A45" s="40"/>
      <c r="B45" s="41" t="s">
        <v>64</v>
      </c>
      <c r="C45" s="41" t="s">
        <v>17</v>
      </c>
      <c r="D45" s="40"/>
      <c r="E45" s="172" t="s">
        <v>48</v>
      </c>
      <c r="F45" s="184" t="s">
        <v>49</v>
      </c>
    </row>
    <row r="46" spans="1:6" x14ac:dyDescent="0.2">
      <c r="A46" s="40"/>
      <c r="B46" s="41" t="s">
        <v>64</v>
      </c>
      <c r="C46" s="41" t="s">
        <v>50</v>
      </c>
      <c r="D46" s="40"/>
      <c r="E46" s="172" t="s">
        <v>51</v>
      </c>
      <c r="F46" s="184" t="s">
        <v>47</v>
      </c>
    </row>
    <row r="47" spans="1:6" x14ac:dyDescent="0.2">
      <c r="A47" s="40"/>
      <c r="B47" s="41" t="s">
        <v>70</v>
      </c>
      <c r="C47" s="41" t="s">
        <v>52</v>
      </c>
      <c r="D47" s="40"/>
      <c r="E47" s="172" t="s">
        <v>53</v>
      </c>
      <c r="F47" s="184" t="s">
        <v>54</v>
      </c>
    </row>
    <row r="48" spans="1:6" x14ac:dyDescent="0.2">
      <c r="A48" s="40"/>
      <c r="B48" s="41" t="s">
        <v>55</v>
      </c>
      <c r="C48" s="41" t="s">
        <v>56</v>
      </c>
      <c r="D48" s="40"/>
      <c r="E48" s="172" t="s">
        <v>33</v>
      </c>
      <c r="F48" s="184" t="s">
        <v>47</v>
      </c>
    </row>
    <row r="49" spans="1:6" x14ac:dyDescent="0.2">
      <c r="A49" s="40"/>
      <c r="B49" s="41" t="s">
        <v>55</v>
      </c>
      <c r="C49" s="41" t="s">
        <v>9</v>
      </c>
      <c r="D49" s="40"/>
      <c r="E49" s="172" t="s">
        <v>38</v>
      </c>
      <c r="F49" s="184" t="s">
        <v>49</v>
      </c>
    </row>
    <row r="50" spans="1:6" x14ac:dyDescent="0.2">
      <c r="A50" s="40"/>
      <c r="B50" s="41" t="s">
        <v>55</v>
      </c>
      <c r="C50" s="41" t="s">
        <v>17</v>
      </c>
      <c r="D50" s="40"/>
      <c r="E50" s="185" t="s">
        <v>57</v>
      </c>
      <c r="F50" s="186" t="s">
        <v>55</v>
      </c>
    </row>
    <row r="51" spans="1:6" x14ac:dyDescent="0.2">
      <c r="A51" s="40"/>
      <c r="B51" s="41" t="s">
        <v>55</v>
      </c>
      <c r="C51" s="41" t="s">
        <v>22</v>
      </c>
      <c r="D51" s="40"/>
      <c r="E51" s="172" t="s">
        <v>9</v>
      </c>
      <c r="F51" s="184" t="s">
        <v>55</v>
      </c>
    </row>
    <row r="52" spans="1:6" x14ac:dyDescent="0.2">
      <c r="A52" s="40"/>
      <c r="B52" s="41" t="s">
        <v>58</v>
      </c>
      <c r="C52" s="41" t="s">
        <v>8</v>
      </c>
      <c r="D52" s="40"/>
      <c r="E52" s="185" t="s">
        <v>17</v>
      </c>
      <c r="F52" s="186" t="s">
        <v>55</v>
      </c>
    </row>
    <row r="53" spans="1:6" x14ac:dyDescent="0.2">
      <c r="A53" s="40"/>
      <c r="B53" s="41" t="s">
        <v>58</v>
      </c>
      <c r="C53" s="41" t="s">
        <v>59</v>
      </c>
      <c r="D53" s="40"/>
      <c r="E53" s="172" t="s">
        <v>22</v>
      </c>
      <c r="F53" s="184" t="s">
        <v>55</v>
      </c>
    </row>
    <row r="54" spans="1:6" x14ac:dyDescent="0.2">
      <c r="A54" s="40"/>
      <c r="B54" s="41" t="s">
        <v>58</v>
      </c>
      <c r="C54" s="41" t="s">
        <v>15</v>
      </c>
      <c r="D54" s="40"/>
      <c r="E54" s="185" t="s">
        <v>8</v>
      </c>
      <c r="F54" s="186" t="s">
        <v>58</v>
      </c>
    </row>
    <row r="55" spans="1:6" x14ac:dyDescent="0.2">
      <c r="A55" s="40"/>
      <c r="B55" s="41" t="s">
        <v>58</v>
      </c>
      <c r="C55" s="41" t="s">
        <v>19</v>
      </c>
      <c r="D55" s="40"/>
      <c r="E55" s="172" t="s">
        <v>60</v>
      </c>
      <c r="F55" s="184" t="s">
        <v>58</v>
      </c>
    </row>
    <row r="56" spans="1:6" x14ac:dyDescent="0.2">
      <c r="A56" s="40"/>
      <c r="B56" s="41" t="s">
        <v>58</v>
      </c>
      <c r="C56" s="41" t="s">
        <v>21</v>
      </c>
      <c r="D56" s="40"/>
      <c r="E56" s="172" t="s">
        <v>15</v>
      </c>
      <c r="F56" s="184" t="s">
        <v>58</v>
      </c>
    </row>
    <row r="57" spans="1:6" x14ac:dyDescent="0.2">
      <c r="A57" s="40"/>
      <c r="B57" s="41" t="s">
        <v>58</v>
      </c>
      <c r="C57" s="41" t="s">
        <v>22</v>
      </c>
      <c r="D57" s="40"/>
      <c r="E57" s="172" t="s">
        <v>19</v>
      </c>
      <c r="F57" s="184" t="s">
        <v>58</v>
      </c>
    </row>
    <row r="58" spans="1:6" x14ac:dyDescent="0.2">
      <c r="A58" s="40"/>
      <c r="B58" s="41" t="s">
        <v>58</v>
      </c>
      <c r="C58" s="41" t="s">
        <v>35</v>
      </c>
      <c r="D58" s="40"/>
      <c r="E58" s="172" t="s">
        <v>21</v>
      </c>
      <c r="F58" s="184" t="s">
        <v>58</v>
      </c>
    </row>
    <row r="59" spans="1:6" x14ac:dyDescent="0.2">
      <c r="A59" s="40"/>
      <c r="B59" s="41" t="s">
        <v>61</v>
      </c>
      <c r="C59" s="41" t="s">
        <v>19</v>
      </c>
      <c r="D59" s="40"/>
      <c r="E59" s="172" t="s">
        <v>22</v>
      </c>
      <c r="F59" s="184" t="s">
        <v>58</v>
      </c>
    </row>
    <row r="60" spans="1:6" x14ac:dyDescent="0.2">
      <c r="A60" s="40"/>
      <c r="B60" s="41" t="s">
        <v>61</v>
      </c>
      <c r="C60" s="41" t="s">
        <v>35</v>
      </c>
      <c r="D60" s="40"/>
      <c r="E60" s="172" t="s">
        <v>35</v>
      </c>
      <c r="F60" s="184" t="s">
        <v>58</v>
      </c>
    </row>
    <row r="61" spans="1:6" x14ac:dyDescent="0.2">
      <c r="A61" s="40"/>
      <c r="B61" s="41" t="s">
        <v>61</v>
      </c>
      <c r="C61" s="41" t="s">
        <v>20</v>
      </c>
      <c r="D61" s="40"/>
      <c r="E61" s="172" t="s">
        <v>19</v>
      </c>
      <c r="F61" s="184" t="s">
        <v>62</v>
      </c>
    </row>
    <row r="62" spans="1:6" x14ac:dyDescent="0.2">
      <c r="A62" s="40"/>
      <c r="B62" s="41" t="s">
        <v>61</v>
      </c>
      <c r="C62" s="41" t="s">
        <v>28</v>
      </c>
      <c r="D62" s="40"/>
      <c r="E62" s="172" t="s">
        <v>20</v>
      </c>
      <c r="F62" s="184" t="s">
        <v>62</v>
      </c>
    </row>
    <row r="63" spans="1:6" x14ac:dyDescent="0.2">
      <c r="A63" s="40"/>
      <c r="B63" s="41" t="s">
        <v>61</v>
      </c>
      <c r="C63" s="41" t="s">
        <v>21</v>
      </c>
      <c r="D63" s="40"/>
      <c r="E63" s="172" t="s">
        <v>28</v>
      </c>
      <c r="F63" s="184" t="s">
        <v>62</v>
      </c>
    </row>
    <row r="64" spans="1:6" x14ac:dyDescent="0.2">
      <c r="A64" s="40"/>
      <c r="B64" s="41" t="s">
        <v>61</v>
      </c>
      <c r="C64" s="41" t="s">
        <v>36</v>
      </c>
      <c r="D64" s="40"/>
      <c r="E64" s="172" t="s">
        <v>21</v>
      </c>
      <c r="F64" s="184" t="s">
        <v>62</v>
      </c>
    </row>
    <row r="65" spans="1:6" x14ac:dyDescent="0.2">
      <c r="A65" s="40"/>
      <c r="B65" s="41" t="s">
        <v>61</v>
      </c>
      <c r="C65" s="41" t="s">
        <v>26</v>
      </c>
      <c r="D65" s="40"/>
      <c r="E65" s="172" t="s">
        <v>36</v>
      </c>
      <c r="F65" s="184" t="s">
        <v>62</v>
      </c>
    </row>
    <row r="66" spans="1:6" x14ac:dyDescent="0.2">
      <c r="A66" s="40"/>
      <c r="B66" s="41" t="s">
        <v>61</v>
      </c>
      <c r="C66" s="41" t="s">
        <v>8</v>
      </c>
      <c r="D66" s="40"/>
      <c r="E66" s="172" t="s">
        <v>26</v>
      </c>
      <c r="F66" s="184" t="s">
        <v>62</v>
      </c>
    </row>
    <row r="67" spans="1:6" x14ac:dyDescent="0.2">
      <c r="E67" s="172" t="s">
        <v>8</v>
      </c>
      <c r="F67" s="184" t="s">
        <v>61</v>
      </c>
    </row>
    <row r="68" spans="1:6" x14ac:dyDescent="0.2">
      <c r="B68" s="46" t="s">
        <v>63</v>
      </c>
      <c r="E68" s="172" t="s">
        <v>35</v>
      </c>
      <c r="F68" s="184" t="s">
        <v>61</v>
      </c>
    </row>
    <row r="69" spans="1:6" x14ac:dyDescent="0.2">
      <c r="E69" s="172" t="s">
        <v>45</v>
      </c>
      <c r="F69" s="184" t="s">
        <v>64</v>
      </c>
    </row>
    <row r="70" spans="1:6" x14ac:dyDescent="0.2">
      <c r="E70" s="172" t="s">
        <v>15</v>
      </c>
      <c r="F70" s="184" t="s">
        <v>65</v>
      </c>
    </row>
    <row r="71" spans="1:6" x14ac:dyDescent="0.2">
      <c r="E71" s="172" t="s">
        <v>17</v>
      </c>
      <c r="F71" s="184" t="s">
        <v>64</v>
      </c>
    </row>
    <row r="72" spans="1:6" x14ac:dyDescent="0.2">
      <c r="E72" s="172" t="s">
        <v>66</v>
      </c>
      <c r="F72" s="184" t="s">
        <v>64</v>
      </c>
    </row>
    <row r="73" spans="1:6" x14ac:dyDescent="0.2">
      <c r="E73" s="172" t="s">
        <v>28</v>
      </c>
      <c r="F73" s="184" t="s">
        <v>67</v>
      </c>
    </row>
    <row r="74" spans="1:6" x14ac:dyDescent="0.2">
      <c r="E74" s="172" t="s">
        <v>28</v>
      </c>
      <c r="F74" s="184" t="s">
        <v>68</v>
      </c>
    </row>
    <row r="75" spans="1:6" x14ac:dyDescent="0.2">
      <c r="E75" s="172" t="s">
        <v>21</v>
      </c>
      <c r="F75" s="184" t="s">
        <v>69</v>
      </c>
    </row>
    <row r="76" spans="1:6" x14ac:dyDescent="0.2">
      <c r="E76" s="172" t="s">
        <v>21</v>
      </c>
      <c r="F76" s="184" t="s">
        <v>70</v>
      </c>
    </row>
    <row r="77" spans="1:6" x14ac:dyDescent="0.2">
      <c r="E77" s="172" t="s">
        <v>32</v>
      </c>
      <c r="F77" s="184" t="s">
        <v>68</v>
      </c>
    </row>
    <row r="78" spans="1:6" x14ac:dyDescent="0.2">
      <c r="E78" s="172" t="s">
        <v>33</v>
      </c>
      <c r="F78" s="184" t="s">
        <v>71</v>
      </c>
    </row>
    <row r="79" spans="1:6" x14ac:dyDescent="0.2">
      <c r="E79" s="172" t="s">
        <v>26</v>
      </c>
      <c r="F79" s="184" t="s">
        <v>68</v>
      </c>
    </row>
    <row r="80" spans="1:6" x14ac:dyDescent="0.2">
      <c r="E80" s="172" t="s">
        <v>38</v>
      </c>
      <c r="F80" s="184" t="s">
        <v>65</v>
      </c>
    </row>
    <row r="81" spans="5:6" x14ac:dyDescent="0.2">
      <c r="E81" s="172" t="s">
        <v>38</v>
      </c>
      <c r="F81" s="184" t="s">
        <v>68</v>
      </c>
    </row>
    <row r="82" spans="5:6" x14ac:dyDescent="0.2">
      <c r="E82" s="172" t="s">
        <v>72</v>
      </c>
      <c r="F82" s="184" t="s">
        <v>69</v>
      </c>
    </row>
    <row r="83" spans="5:6" x14ac:dyDescent="0.2">
      <c r="E83" s="172" t="s">
        <v>73</v>
      </c>
      <c r="F83" s="184" t="s">
        <v>65</v>
      </c>
    </row>
    <row r="84" spans="5:6" x14ac:dyDescent="0.2">
      <c r="E84" s="172" t="s">
        <v>74</v>
      </c>
      <c r="F84" s="184" t="s">
        <v>64</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B2:I114"/>
  <sheetViews>
    <sheetView showGridLines="0" workbookViewId="0">
      <selection activeCell="F2" sqref="F2"/>
    </sheetView>
  </sheetViews>
  <sheetFormatPr baseColWidth="10" defaultColWidth="11" defaultRowHeight="14.25" customHeight="1" x14ac:dyDescent="0.2"/>
  <cols>
    <col min="1" max="1" width="2" style="193" customWidth="1"/>
    <col min="2" max="2" width="18.375" style="193" customWidth="1"/>
    <col min="3" max="3" width="17.125" style="193" customWidth="1"/>
    <col min="4" max="4" width="11" style="193"/>
    <col min="5" max="5" width="31.875" style="193" customWidth="1"/>
    <col min="6" max="6" width="78.375" style="193" customWidth="1"/>
    <col min="7" max="7" width="13" style="193" customWidth="1"/>
    <col min="8" max="8" width="15.375" style="193" customWidth="1"/>
    <col min="9" max="16384" width="11" style="193"/>
  </cols>
  <sheetData>
    <row r="2" spans="2:9" s="56" customFormat="1" x14ac:dyDescent="0.2">
      <c r="B2" s="187" t="s">
        <v>75</v>
      </c>
      <c r="C2" s="90"/>
      <c r="D2" s="90"/>
      <c r="E2" s="90"/>
    </row>
    <row r="3" spans="2:9" s="56" customFormat="1" ht="15" x14ac:dyDescent="0.2">
      <c r="B3" s="188"/>
      <c r="C3" s="90"/>
      <c r="D3" s="90"/>
      <c r="E3" s="90"/>
    </row>
    <row r="4" spans="2:9" ht="24" x14ac:dyDescent="0.2">
      <c r="B4" s="189" t="s">
        <v>5</v>
      </c>
      <c r="C4" s="190" t="s">
        <v>76</v>
      </c>
      <c r="D4" s="132"/>
      <c r="E4" s="191" t="s">
        <v>77</v>
      </c>
      <c r="F4" s="192" t="s">
        <v>78</v>
      </c>
      <c r="G4" s="192" t="s">
        <v>79</v>
      </c>
      <c r="H4" s="192" t="s">
        <v>80</v>
      </c>
    </row>
    <row r="5" spans="2:9" ht="12.75" x14ac:dyDescent="0.2">
      <c r="B5" s="194" t="s">
        <v>81</v>
      </c>
      <c r="C5" s="191">
        <v>18</v>
      </c>
      <c r="D5" s="132"/>
      <c r="E5" s="195">
        <v>10</v>
      </c>
      <c r="F5" s="191">
        <v>20</v>
      </c>
      <c r="G5" s="192">
        <v>10</v>
      </c>
      <c r="H5" s="191">
        <v>6</v>
      </c>
    </row>
    <row r="6" spans="2:9" ht="12.75" x14ac:dyDescent="0.2">
      <c r="B6" s="189" t="s">
        <v>82</v>
      </c>
      <c r="C6" s="196">
        <v>0</v>
      </c>
      <c r="D6" s="132"/>
      <c r="E6" s="229" t="s">
        <v>84</v>
      </c>
      <c r="F6" s="230" t="s">
        <v>85</v>
      </c>
      <c r="G6" s="231" t="s">
        <v>37</v>
      </c>
      <c r="H6" s="229" t="s">
        <v>86</v>
      </c>
    </row>
    <row r="7" spans="2:9" ht="12.75" x14ac:dyDescent="0.2">
      <c r="B7" s="189" t="s">
        <v>83</v>
      </c>
      <c r="C7" s="196">
        <v>1</v>
      </c>
      <c r="D7" s="132"/>
      <c r="E7" s="229"/>
      <c r="F7" s="230"/>
      <c r="G7" s="231"/>
      <c r="H7" s="229"/>
    </row>
    <row r="8" spans="2:9" ht="12.75" x14ac:dyDescent="0.2">
      <c r="B8" s="189" t="s">
        <v>37</v>
      </c>
      <c r="C8" s="196">
        <v>10</v>
      </c>
      <c r="D8" s="132"/>
      <c r="E8" s="229"/>
      <c r="F8" s="230"/>
      <c r="G8" s="231"/>
      <c r="H8" s="229"/>
      <c r="I8" s="198"/>
    </row>
    <row r="9" spans="2:9" ht="12.75" x14ac:dyDescent="0.2">
      <c r="B9" s="189" t="s">
        <v>68</v>
      </c>
      <c r="C9" s="196">
        <v>3</v>
      </c>
      <c r="D9" s="132"/>
      <c r="E9" s="229" t="s">
        <v>87</v>
      </c>
      <c r="F9" s="230" t="s">
        <v>88</v>
      </c>
      <c r="G9" s="231" t="s">
        <v>37</v>
      </c>
      <c r="H9" s="229" t="s">
        <v>89</v>
      </c>
      <c r="I9" s="198"/>
    </row>
    <row r="10" spans="2:9" ht="16.5" customHeight="1" x14ac:dyDescent="0.2">
      <c r="B10" s="189" t="s">
        <v>65</v>
      </c>
      <c r="C10" s="196">
        <v>1</v>
      </c>
      <c r="D10" s="132"/>
      <c r="E10" s="229"/>
      <c r="F10" s="230"/>
      <c r="G10" s="231"/>
      <c r="H10" s="229"/>
      <c r="I10" s="198"/>
    </row>
    <row r="11" spans="2:9" ht="61.5" customHeight="1" x14ac:dyDescent="0.2">
      <c r="B11" s="189" t="s">
        <v>90</v>
      </c>
      <c r="C11" s="196">
        <v>0</v>
      </c>
      <c r="D11" s="132"/>
      <c r="E11" s="232"/>
      <c r="F11" s="235"/>
      <c r="G11" s="233"/>
      <c r="H11" s="232"/>
    </row>
    <row r="12" spans="2:9" ht="12.75" x14ac:dyDescent="0.2">
      <c r="B12" s="189" t="s">
        <v>11</v>
      </c>
      <c r="C12" s="196">
        <v>2</v>
      </c>
      <c r="D12" s="132"/>
      <c r="E12" s="234" t="s">
        <v>91</v>
      </c>
      <c r="F12" s="241" t="s">
        <v>92</v>
      </c>
      <c r="G12" s="234" t="s">
        <v>11</v>
      </c>
      <c r="H12" s="234" t="s">
        <v>93</v>
      </c>
    </row>
    <row r="13" spans="2:9" ht="80.25" customHeight="1" x14ac:dyDescent="0.2">
      <c r="B13" s="189" t="s">
        <v>69</v>
      </c>
      <c r="C13" s="196">
        <v>0</v>
      </c>
      <c r="D13" s="132"/>
      <c r="E13" s="234"/>
      <c r="F13" s="241"/>
      <c r="G13" s="234"/>
      <c r="H13" s="234"/>
    </row>
    <row r="14" spans="2:9" ht="12.75" x14ac:dyDescent="0.2">
      <c r="B14" s="189" t="s">
        <v>61</v>
      </c>
      <c r="C14" s="196">
        <v>1</v>
      </c>
      <c r="D14" s="132"/>
      <c r="E14" s="236" t="s">
        <v>95</v>
      </c>
      <c r="F14" s="242" t="s">
        <v>96</v>
      </c>
      <c r="G14" s="229" t="s">
        <v>65</v>
      </c>
      <c r="H14" s="236" t="s">
        <v>86</v>
      </c>
    </row>
    <row r="15" spans="2:9" ht="76.5" customHeight="1" x14ac:dyDescent="0.2">
      <c r="B15" s="189" t="s">
        <v>94</v>
      </c>
      <c r="C15" s="196">
        <v>0</v>
      </c>
      <c r="D15" s="132"/>
      <c r="E15" s="236"/>
      <c r="F15" s="242"/>
      <c r="G15" s="229"/>
      <c r="H15" s="236"/>
    </row>
    <row r="16" spans="2:9" ht="35.25" customHeight="1" x14ac:dyDescent="0.2">
      <c r="B16" s="132"/>
      <c r="C16" s="132"/>
      <c r="D16" s="132"/>
      <c r="E16" s="229" t="s">
        <v>97</v>
      </c>
      <c r="F16" s="230" t="s">
        <v>98</v>
      </c>
      <c r="G16" s="229" t="s">
        <v>69</v>
      </c>
      <c r="H16" s="229" t="s">
        <v>99</v>
      </c>
    </row>
    <row r="17" spans="2:8" ht="11.25" customHeight="1" x14ac:dyDescent="0.2">
      <c r="B17" s="132"/>
      <c r="C17" s="132"/>
      <c r="D17" s="132"/>
      <c r="E17" s="229"/>
      <c r="F17" s="230"/>
      <c r="G17" s="229"/>
      <c r="H17" s="229"/>
    </row>
    <row r="18" spans="2:8" ht="12.75" customHeight="1" x14ac:dyDescent="0.2">
      <c r="B18" s="132"/>
      <c r="C18" s="132"/>
      <c r="D18" s="132"/>
      <c r="E18" s="229"/>
      <c r="F18" s="230"/>
      <c r="G18" s="229"/>
      <c r="H18" s="229"/>
    </row>
    <row r="19" spans="2:8" ht="12.75" customHeight="1" x14ac:dyDescent="0.2">
      <c r="B19" s="132"/>
      <c r="C19" s="132"/>
      <c r="D19" s="132"/>
      <c r="E19" s="231" t="s">
        <v>100</v>
      </c>
      <c r="F19" s="230" t="s">
        <v>101</v>
      </c>
      <c r="G19" s="229" t="s">
        <v>68</v>
      </c>
      <c r="H19" s="229" t="s">
        <v>102</v>
      </c>
    </row>
    <row r="20" spans="2:8" ht="27" customHeight="1" x14ac:dyDescent="0.2">
      <c r="B20" s="132"/>
      <c r="C20" s="132"/>
      <c r="D20" s="132"/>
      <c r="E20" s="231"/>
      <c r="F20" s="230"/>
      <c r="G20" s="229"/>
      <c r="H20" s="229"/>
    </row>
    <row r="21" spans="2:8" ht="38.25" customHeight="1" x14ac:dyDescent="0.2">
      <c r="B21" s="132"/>
      <c r="C21" s="132"/>
      <c r="D21" s="132"/>
      <c r="E21" s="231"/>
      <c r="F21" s="230"/>
      <c r="G21" s="229"/>
      <c r="H21" s="229"/>
    </row>
    <row r="22" spans="2:8" ht="12.75" x14ac:dyDescent="0.2">
      <c r="B22" s="132"/>
      <c r="C22" s="132"/>
      <c r="D22" s="132"/>
      <c r="E22" s="229" t="s">
        <v>103</v>
      </c>
      <c r="F22" s="230" t="s">
        <v>104</v>
      </c>
      <c r="G22" s="229" t="s">
        <v>788</v>
      </c>
      <c r="H22" s="229" t="s">
        <v>105</v>
      </c>
    </row>
    <row r="23" spans="2:8" ht="58.5" customHeight="1" x14ac:dyDescent="0.2">
      <c r="B23" s="132"/>
      <c r="C23" s="132"/>
      <c r="D23" s="132"/>
      <c r="E23" s="229"/>
      <c r="F23" s="230"/>
      <c r="G23" s="229"/>
      <c r="H23" s="229"/>
    </row>
    <row r="24" spans="2:8" ht="12.75" customHeight="1" x14ac:dyDescent="0.2">
      <c r="B24" s="132"/>
      <c r="C24" s="132"/>
      <c r="D24" s="132"/>
      <c r="E24" s="232"/>
      <c r="F24" s="230"/>
      <c r="G24" s="232"/>
      <c r="H24" s="232"/>
    </row>
    <row r="25" spans="2:8" ht="12.75" x14ac:dyDescent="0.2">
      <c r="B25" s="132"/>
      <c r="C25" s="132"/>
      <c r="D25" s="132"/>
      <c r="E25" s="234" t="s">
        <v>106</v>
      </c>
      <c r="F25" s="243" t="s">
        <v>107</v>
      </c>
      <c r="G25" s="234" t="s">
        <v>55</v>
      </c>
      <c r="H25" s="234" t="s">
        <v>108</v>
      </c>
    </row>
    <row r="26" spans="2:8" ht="8.25" customHeight="1" x14ac:dyDescent="0.2">
      <c r="B26" s="132"/>
      <c r="C26" s="132"/>
      <c r="D26" s="132"/>
      <c r="E26" s="234"/>
      <c r="F26" s="243"/>
      <c r="G26" s="234"/>
      <c r="H26" s="234"/>
    </row>
    <row r="27" spans="2:8" ht="12.75" x14ac:dyDescent="0.2">
      <c r="B27" s="132"/>
      <c r="C27" s="132"/>
      <c r="D27" s="132"/>
      <c r="E27" s="234"/>
      <c r="F27" s="243"/>
      <c r="G27" s="234"/>
      <c r="H27" s="234"/>
    </row>
    <row r="28" spans="2:8" ht="12.75" x14ac:dyDescent="0.2">
      <c r="B28" s="132"/>
      <c r="C28" s="132"/>
      <c r="D28" s="132"/>
      <c r="E28" s="234"/>
      <c r="F28" s="243"/>
      <c r="G28" s="234"/>
      <c r="H28" s="234"/>
    </row>
    <row r="29" spans="2:8" ht="12.75" x14ac:dyDescent="0.2">
      <c r="B29" s="132"/>
      <c r="C29" s="132"/>
      <c r="D29" s="132"/>
      <c r="E29" s="234"/>
      <c r="F29" s="243"/>
      <c r="G29" s="234"/>
      <c r="H29" s="234"/>
    </row>
    <row r="30" spans="2:8" ht="27" customHeight="1" x14ac:dyDescent="0.2">
      <c r="B30" s="132"/>
      <c r="C30" s="132"/>
      <c r="D30" s="132"/>
      <c r="E30" s="234"/>
      <c r="F30" s="243"/>
      <c r="G30" s="234"/>
      <c r="H30" s="234"/>
    </row>
    <row r="31" spans="2:8" ht="12" hidden="1" customHeight="1" x14ac:dyDescent="0.2">
      <c r="B31" s="132"/>
      <c r="C31" s="132"/>
      <c r="D31" s="132"/>
      <c r="E31" s="237" t="s">
        <v>109</v>
      </c>
      <c r="F31" s="239" t="s">
        <v>110</v>
      </c>
      <c r="G31" s="238" t="s">
        <v>58</v>
      </c>
      <c r="H31" s="237" t="s">
        <v>111</v>
      </c>
    </row>
    <row r="32" spans="2:8" ht="2.25" customHeight="1" x14ac:dyDescent="0.2">
      <c r="B32" s="132"/>
      <c r="C32" s="132"/>
      <c r="D32" s="132"/>
      <c r="E32" s="229"/>
      <c r="F32" s="230"/>
      <c r="G32" s="231"/>
      <c r="H32" s="229"/>
    </row>
    <row r="33" spans="2:8" ht="42" customHeight="1" x14ac:dyDescent="0.2">
      <c r="B33" s="132"/>
      <c r="C33" s="132"/>
      <c r="D33" s="132"/>
      <c r="E33" s="232"/>
      <c r="F33" s="235"/>
      <c r="G33" s="233"/>
      <c r="H33" s="232"/>
    </row>
    <row r="34" spans="2:8" ht="13.5" customHeight="1" x14ac:dyDescent="0.2">
      <c r="B34" s="132"/>
      <c r="C34" s="132"/>
      <c r="D34" s="132"/>
      <c r="E34" s="234" t="s">
        <v>112</v>
      </c>
      <c r="F34" s="234" t="s">
        <v>113</v>
      </c>
      <c r="G34" s="240" t="s">
        <v>61</v>
      </c>
      <c r="H34" s="234" t="s">
        <v>114</v>
      </c>
    </row>
    <row r="35" spans="2:8" ht="15.75" customHeight="1" x14ac:dyDescent="0.2">
      <c r="B35" s="132"/>
      <c r="C35" s="132"/>
      <c r="D35" s="132"/>
      <c r="E35" s="234"/>
      <c r="F35" s="240"/>
      <c r="G35" s="240"/>
      <c r="H35" s="234"/>
    </row>
    <row r="36" spans="2:8" ht="12.75" x14ac:dyDescent="0.2">
      <c r="B36" s="132"/>
      <c r="C36" s="132"/>
      <c r="D36" s="132"/>
      <c r="E36" s="234"/>
      <c r="F36" s="240"/>
      <c r="G36" s="240"/>
      <c r="H36" s="234"/>
    </row>
    <row r="37" spans="2:8" ht="12.75" x14ac:dyDescent="0.2">
      <c r="B37" s="132"/>
      <c r="C37" s="132"/>
      <c r="D37" s="132"/>
    </row>
    <row r="38" spans="2:8" ht="15.75" customHeight="1" x14ac:dyDescent="0.2">
      <c r="D38" s="132"/>
      <c r="E38" s="199" t="s">
        <v>115</v>
      </c>
    </row>
    <row r="39" spans="2:8" ht="12.75" x14ac:dyDescent="0.2"/>
    <row r="40" spans="2:8" ht="12.75" x14ac:dyDescent="0.2"/>
    <row r="41" spans="2:8" ht="12.75" x14ac:dyDescent="0.2"/>
    <row r="42" spans="2:8" ht="12.75" x14ac:dyDescent="0.2"/>
    <row r="43" spans="2:8" ht="12.75" x14ac:dyDescent="0.2"/>
    <row r="44" spans="2:8" ht="12.75" x14ac:dyDescent="0.2"/>
    <row r="45" spans="2:8" ht="12.75" x14ac:dyDescent="0.2"/>
    <row r="46" spans="2:8" ht="12.75" x14ac:dyDescent="0.2"/>
    <row r="47" spans="2:8" ht="12.75" x14ac:dyDescent="0.2"/>
    <row r="48" spans="2:8" ht="12.75" x14ac:dyDescent="0.2"/>
    <row r="49" spans="2:2" ht="12.75" x14ac:dyDescent="0.2"/>
    <row r="50" spans="2:2" ht="12.75" x14ac:dyDescent="0.2"/>
    <row r="51" spans="2:2" ht="12.75" x14ac:dyDescent="0.2"/>
    <row r="52" spans="2:2" ht="12.75" x14ac:dyDescent="0.2"/>
    <row r="53" spans="2:2" ht="12.75" x14ac:dyDescent="0.2"/>
    <row r="55" spans="2:2" ht="12.75" x14ac:dyDescent="0.2"/>
    <row r="56" spans="2:2" ht="14.25" customHeight="1" x14ac:dyDescent="0.2">
      <c r="B56" s="200"/>
    </row>
    <row r="57" spans="2:2" ht="12.75" x14ac:dyDescent="0.2"/>
    <row r="59" spans="2:2" ht="12.75" x14ac:dyDescent="0.2"/>
    <row r="60" spans="2:2" ht="12.75" x14ac:dyDescent="0.2"/>
    <row r="61" spans="2:2" ht="12.75" x14ac:dyDescent="0.2"/>
    <row r="62" spans="2:2" ht="12.75" x14ac:dyDescent="0.2"/>
    <row r="63" spans="2:2" ht="12.75" x14ac:dyDescent="0.2"/>
    <row r="64" spans="2:2"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sheetData>
  <customSheetViews>
    <customSheetView guid="{37057285-5664-45A0-BE05-4EC4DAEE74E8}">
      <selection activeCell="H1" sqref="H1"/>
      <pageMargins left="0" right="0" top="0" bottom="0" header="0" footer="0"/>
      <pageSetup orientation="landscape" r:id="rId1"/>
      <headerFooter alignWithMargins="0"/>
    </customSheetView>
    <customSheetView guid="{367CECD1-D801-4796-9324-4B4572113159}">
      <selection activeCell="H8" sqref="H8"/>
      <pageMargins left="0" right="0" top="0" bottom="0" header="0" footer="0"/>
      <pageSetup orientation="landscape" r:id="rId2"/>
      <headerFooter alignWithMargins="0"/>
    </customSheetView>
    <customSheetView guid="{54A833AB-35C4-4FFB-9438-1DCEFF5A7399}">
      <selection activeCell="C73" sqref="C73"/>
      <pageMargins left="0" right="0" top="0" bottom="0" header="0" footer="0"/>
      <pageSetup orientation="landscape" r:id="rId3"/>
      <headerFooter alignWithMargins="0"/>
    </customSheetView>
    <customSheetView guid="{16FDC425-06F8-4EDF-BF75-C3E74D73D4A5}">
      <selection activeCell="H8" sqref="H8"/>
      <pageMargins left="0" right="0" top="0" bottom="0" header="0" footer="0"/>
      <pageSetup orientation="landscape" r:id="rId4"/>
      <headerFooter alignWithMargins="0"/>
    </customSheetView>
  </customSheetViews>
  <mergeCells count="40">
    <mergeCell ref="G34:G36"/>
    <mergeCell ref="H34:H36"/>
    <mergeCell ref="E34:E36"/>
    <mergeCell ref="F34:F36"/>
    <mergeCell ref="E6:E8"/>
    <mergeCell ref="E9:E11"/>
    <mergeCell ref="F12:F13"/>
    <mergeCell ref="E16:E18"/>
    <mergeCell ref="G16:G18"/>
    <mergeCell ref="E12:E13"/>
    <mergeCell ref="E14:E15"/>
    <mergeCell ref="F14:F15"/>
    <mergeCell ref="G14:G15"/>
    <mergeCell ref="E25:E30"/>
    <mergeCell ref="F25:F30"/>
    <mergeCell ref="G25:G30"/>
    <mergeCell ref="H25:H30"/>
    <mergeCell ref="E31:E33"/>
    <mergeCell ref="G31:G33"/>
    <mergeCell ref="H31:H33"/>
    <mergeCell ref="F31:F33"/>
    <mergeCell ref="H19:H21"/>
    <mergeCell ref="F19:F21"/>
    <mergeCell ref="H22:H24"/>
    <mergeCell ref="E22:E24"/>
    <mergeCell ref="G19:G21"/>
    <mergeCell ref="E19:E21"/>
    <mergeCell ref="F22:F24"/>
    <mergeCell ref="G22:G24"/>
    <mergeCell ref="H16:H18"/>
    <mergeCell ref="F16:F18"/>
    <mergeCell ref="H6:H8"/>
    <mergeCell ref="G6:G8"/>
    <mergeCell ref="H9:H11"/>
    <mergeCell ref="G9:G11"/>
    <mergeCell ref="G12:G13"/>
    <mergeCell ref="H12:H13"/>
    <mergeCell ref="F6:F8"/>
    <mergeCell ref="F9:F11"/>
    <mergeCell ref="H14:H15"/>
  </mergeCells>
  <phoneticPr fontId="0" type="noConversion"/>
  <pageMargins left="0.75" right="0.75" top="1" bottom="1" header="0" footer="0"/>
  <pageSetup paperSize="5" fitToWidth="0" fitToHeight="0" orientation="landscape" r:id="rId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K22"/>
  <sheetViews>
    <sheetView showGridLines="0" tabSelected="1" workbookViewId="0">
      <selection activeCell="C4" sqref="C4"/>
    </sheetView>
  </sheetViews>
  <sheetFormatPr baseColWidth="10" defaultColWidth="9" defaultRowHeight="12.75" x14ac:dyDescent="0.2"/>
  <cols>
    <col min="1" max="1" width="2" style="25" customWidth="1"/>
    <col min="2" max="2" width="38.5" style="25" customWidth="1"/>
    <col min="3" max="3" width="33" style="25" customWidth="1"/>
    <col min="4" max="6" width="15" style="25" customWidth="1"/>
    <col min="7" max="7" width="12" style="25" customWidth="1"/>
    <col min="8" max="8" width="20.125" style="25" customWidth="1"/>
    <col min="9" max="9" width="9" style="25"/>
    <col min="10" max="12" width="21.625" style="25" customWidth="1"/>
    <col min="13" max="16384" width="9" style="25"/>
  </cols>
  <sheetData>
    <row r="2" spans="2:8" ht="15" x14ac:dyDescent="0.2">
      <c r="B2" s="55" t="s">
        <v>789</v>
      </c>
      <c r="C2" s="113"/>
      <c r="D2" s="113"/>
      <c r="E2" s="113"/>
      <c r="F2" s="113"/>
      <c r="G2" s="162"/>
    </row>
    <row r="4" spans="2:8" ht="39.75" customHeight="1" x14ac:dyDescent="0.2">
      <c r="D4" s="201" t="s">
        <v>116</v>
      </c>
      <c r="E4" s="201" t="s">
        <v>117</v>
      </c>
      <c r="F4" s="201" t="s">
        <v>118</v>
      </c>
    </row>
    <row r="5" spans="2:8" ht="19.5" customHeight="1" x14ac:dyDescent="0.2">
      <c r="D5" s="52">
        <v>9</v>
      </c>
      <c r="E5" s="52">
        <v>4</v>
      </c>
      <c r="F5" s="52">
        <v>10</v>
      </c>
    </row>
    <row r="6" spans="2:8" ht="11.25" customHeight="1" x14ac:dyDescent="0.2">
      <c r="B6" s="246"/>
      <c r="C6" s="246"/>
      <c r="D6" s="246"/>
      <c r="E6" s="247"/>
      <c r="F6" s="247"/>
      <c r="G6" s="247"/>
      <c r="H6" s="124"/>
    </row>
    <row r="7" spans="2:8" x14ac:dyDescent="0.2">
      <c r="B7" s="165" t="s">
        <v>119</v>
      </c>
      <c r="C7" s="248" t="s">
        <v>116</v>
      </c>
      <c r="D7" s="249"/>
      <c r="E7" s="248" t="s">
        <v>117</v>
      </c>
      <c r="F7" s="249"/>
    </row>
    <row r="8" spans="2:8" x14ac:dyDescent="0.2">
      <c r="B8" s="244" t="s">
        <v>120</v>
      </c>
      <c r="C8" s="166" t="s">
        <v>121</v>
      </c>
      <c r="D8" s="250">
        <v>2</v>
      </c>
      <c r="E8" s="251" t="s">
        <v>122</v>
      </c>
      <c r="F8" s="250">
        <v>3</v>
      </c>
    </row>
    <row r="9" spans="2:8" x14ac:dyDescent="0.2">
      <c r="B9" s="244"/>
      <c r="C9" s="166" t="s">
        <v>38</v>
      </c>
      <c r="D9" s="250"/>
      <c r="E9" s="252"/>
      <c r="F9" s="250"/>
    </row>
    <row r="10" spans="2:8" ht="63.75" x14ac:dyDescent="0.2">
      <c r="B10" s="167" t="s">
        <v>123</v>
      </c>
      <c r="C10" s="167" t="s">
        <v>124</v>
      </c>
      <c r="D10" s="163">
        <v>1</v>
      </c>
      <c r="E10" s="167" t="s">
        <v>122</v>
      </c>
      <c r="F10" s="163">
        <v>3</v>
      </c>
    </row>
    <row r="11" spans="2:8" ht="25.5" x14ac:dyDescent="0.2">
      <c r="B11" s="167" t="s">
        <v>125</v>
      </c>
      <c r="C11" s="167" t="s">
        <v>17</v>
      </c>
      <c r="D11" s="163">
        <v>1</v>
      </c>
      <c r="E11" s="167" t="s">
        <v>122</v>
      </c>
      <c r="F11" s="163">
        <v>3</v>
      </c>
    </row>
    <row r="12" spans="2:8" ht="38.25" x14ac:dyDescent="0.2">
      <c r="B12" s="167" t="s">
        <v>126</v>
      </c>
      <c r="C12" s="167" t="s">
        <v>21</v>
      </c>
      <c r="D12" s="163">
        <v>1</v>
      </c>
      <c r="E12" s="167" t="s">
        <v>122</v>
      </c>
      <c r="F12" s="163">
        <v>3</v>
      </c>
    </row>
    <row r="13" spans="2:8" ht="51" x14ac:dyDescent="0.2">
      <c r="B13" s="167" t="s">
        <v>127</v>
      </c>
      <c r="C13" s="167" t="s">
        <v>36</v>
      </c>
      <c r="D13" s="163">
        <v>2</v>
      </c>
      <c r="E13" s="167" t="s">
        <v>128</v>
      </c>
      <c r="F13" s="163">
        <v>4</v>
      </c>
    </row>
    <row r="14" spans="2:8" ht="38.25" x14ac:dyDescent="0.2">
      <c r="B14" s="168" t="s">
        <v>129</v>
      </c>
      <c r="C14" s="167" t="s">
        <v>17</v>
      </c>
      <c r="D14" s="163">
        <v>1</v>
      </c>
      <c r="E14" s="167" t="s">
        <v>130</v>
      </c>
      <c r="F14" s="163">
        <v>4</v>
      </c>
    </row>
    <row r="15" spans="2:8" x14ac:dyDescent="0.2">
      <c r="B15" s="245" t="s">
        <v>131</v>
      </c>
      <c r="C15" s="167" t="s">
        <v>42</v>
      </c>
      <c r="D15" s="250">
        <v>3</v>
      </c>
      <c r="E15" s="253" t="s">
        <v>128</v>
      </c>
      <c r="F15" s="250">
        <v>3</v>
      </c>
    </row>
    <row r="16" spans="2:8" ht="18" customHeight="1" x14ac:dyDescent="0.2">
      <c r="B16" s="245"/>
      <c r="C16" s="167" t="s">
        <v>132</v>
      </c>
      <c r="D16" s="250"/>
      <c r="E16" s="254"/>
      <c r="F16" s="250"/>
    </row>
    <row r="17" spans="2:11" x14ac:dyDescent="0.2">
      <c r="B17" s="245"/>
      <c r="C17" s="167" t="s">
        <v>133</v>
      </c>
      <c r="D17" s="250"/>
      <c r="E17" s="255"/>
      <c r="F17" s="250"/>
      <c r="J17" s="164"/>
      <c r="K17" s="169"/>
    </row>
    <row r="18" spans="2:11" ht="38.25" x14ac:dyDescent="0.2">
      <c r="B18" s="167" t="s">
        <v>134</v>
      </c>
      <c r="C18" s="167" t="s">
        <v>121</v>
      </c>
      <c r="D18" s="163">
        <v>1</v>
      </c>
      <c r="E18" s="167" t="s">
        <v>130</v>
      </c>
      <c r="F18" s="163">
        <v>4</v>
      </c>
    </row>
    <row r="19" spans="2:11" ht="38.25" x14ac:dyDescent="0.2">
      <c r="B19" s="167" t="s">
        <v>135</v>
      </c>
      <c r="C19" s="167" t="s">
        <v>26</v>
      </c>
      <c r="D19" s="163">
        <v>1</v>
      </c>
      <c r="E19" s="167" t="s">
        <v>130</v>
      </c>
      <c r="F19" s="163">
        <v>4</v>
      </c>
    </row>
    <row r="20" spans="2:11" ht="51" x14ac:dyDescent="0.2">
      <c r="B20" s="167" t="s">
        <v>136</v>
      </c>
      <c r="C20" s="167" t="s">
        <v>21</v>
      </c>
      <c r="D20" s="163">
        <v>1</v>
      </c>
      <c r="E20" s="167" t="s">
        <v>122</v>
      </c>
      <c r="F20" s="163">
        <v>3</v>
      </c>
    </row>
    <row r="22" spans="2:11" x14ac:dyDescent="0.2">
      <c r="B22" s="202" t="s">
        <v>790</v>
      </c>
    </row>
  </sheetData>
  <mergeCells count="12">
    <mergeCell ref="B8:B9"/>
    <mergeCell ref="B15:B17"/>
    <mergeCell ref="B6:D6"/>
    <mergeCell ref="E6:G6"/>
    <mergeCell ref="E7:F7"/>
    <mergeCell ref="C7:D7"/>
    <mergeCell ref="D15:D17"/>
    <mergeCell ref="F15:F17"/>
    <mergeCell ref="D8:D9"/>
    <mergeCell ref="F8:F9"/>
    <mergeCell ref="E8:E9"/>
    <mergeCell ref="E15:E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S28"/>
  <sheetViews>
    <sheetView showGridLines="0" workbookViewId="0">
      <selection activeCell="E5" sqref="E5:G5"/>
    </sheetView>
  </sheetViews>
  <sheetFormatPr baseColWidth="10" defaultColWidth="9" defaultRowHeight="14.25" x14ac:dyDescent="0.2"/>
  <cols>
    <col min="1" max="1" width="2" style="33" customWidth="1"/>
    <col min="2" max="2" width="20.125" style="33" customWidth="1"/>
    <col min="3" max="3" width="41.75" style="33" bestFit="1" customWidth="1"/>
    <col min="4" max="6" width="9" style="33"/>
    <col min="7" max="7" width="13.75" style="33" customWidth="1"/>
    <col min="8" max="16384" width="9" style="33"/>
  </cols>
  <sheetData>
    <row r="2" spans="2:19" ht="14.25" customHeight="1" x14ac:dyDescent="0.2">
      <c r="B2" s="257" t="s">
        <v>137</v>
      </c>
      <c r="C2" s="258"/>
      <c r="D2" s="258"/>
      <c r="E2" s="258"/>
      <c r="F2" s="258"/>
      <c r="G2" s="258"/>
      <c r="H2" s="258"/>
      <c r="I2" s="258"/>
      <c r="K2" s="60"/>
      <c r="L2" s="60"/>
      <c r="M2" s="60"/>
      <c r="N2" s="60"/>
      <c r="O2" s="60"/>
      <c r="P2" s="60"/>
      <c r="Q2" s="60"/>
      <c r="R2" s="60"/>
      <c r="S2" s="60"/>
    </row>
    <row r="3" spans="2:19" x14ac:dyDescent="0.2">
      <c r="B3" s="258"/>
      <c r="C3" s="258"/>
      <c r="D3" s="258"/>
      <c r="E3" s="258"/>
      <c r="F3" s="258"/>
      <c r="G3" s="258"/>
      <c r="H3" s="258"/>
      <c r="I3" s="258"/>
      <c r="K3" s="60"/>
      <c r="L3" s="60"/>
      <c r="M3" s="60"/>
      <c r="N3" s="60"/>
      <c r="O3" s="60"/>
      <c r="P3" s="60"/>
      <c r="Q3" s="60"/>
      <c r="R3" s="60"/>
      <c r="S3" s="60"/>
    </row>
    <row r="4" spans="2:19" ht="15" x14ac:dyDescent="0.2">
      <c r="B4" s="61"/>
      <c r="C4" s="61"/>
      <c r="D4" s="61"/>
      <c r="E4" s="61"/>
      <c r="F4" s="61"/>
      <c r="G4" s="61"/>
      <c r="H4" s="61"/>
      <c r="I4" s="61"/>
      <c r="K4" s="60"/>
      <c r="L4" s="60"/>
      <c r="M4" s="60"/>
      <c r="N4" s="60"/>
      <c r="O4" s="60"/>
      <c r="P4" s="60"/>
      <c r="Q4" s="60"/>
      <c r="R4" s="60"/>
      <c r="S4" s="60"/>
    </row>
    <row r="5" spans="2:19" ht="39" customHeight="1" x14ac:dyDescent="0.2">
      <c r="B5" s="262" t="s">
        <v>138</v>
      </c>
      <c r="C5" s="262"/>
      <c r="D5" s="61"/>
      <c r="E5" s="259"/>
      <c r="F5" s="259"/>
      <c r="G5" s="259"/>
      <c r="H5" s="61"/>
      <c r="I5" s="61"/>
      <c r="K5" s="60"/>
      <c r="L5" s="60"/>
      <c r="M5" s="60"/>
      <c r="N5" s="60"/>
      <c r="O5" s="60"/>
      <c r="P5" s="60"/>
      <c r="Q5" s="60"/>
      <c r="R5" s="60"/>
      <c r="S5" s="60"/>
    </row>
    <row r="6" spans="2:19" ht="15" x14ac:dyDescent="0.2">
      <c r="B6" s="262" t="s">
        <v>139</v>
      </c>
      <c r="C6" s="262"/>
      <c r="D6" s="61"/>
      <c r="E6" s="61"/>
      <c r="F6" s="61"/>
      <c r="G6" s="61"/>
      <c r="H6" s="61"/>
      <c r="I6" s="61"/>
      <c r="K6" s="60"/>
      <c r="L6" s="60"/>
      <c r="M6" s="60"/>
      <c r="N6" s="60"/>
      <c r="O6" s="60"/>
      <c r="P6" s="60"/>
      <c r="Q6" s="60"/>
      <c r="R6" s="60"/>
      <c r="S6" s="60"/>
    </row>
    <row r="7" spans="2:19" ht="15" x14ac:dyDescent="0.2">
      <c r="B7" s="66"/>
      <c r="C7" s="66"/>
      <c r="D7" s="61"/>
      <c r="E7" s="61"/>
      <c r="F7" s="61"/>
      <c r="G7" s="61"/>
      <c r="H7" s="61"/>
      <c r="I7" s="61"/>
      <c r="K7" s="60"/>
      <c r="L7" s="60"/>
      <c r="M7" s="60"/>
      <c r="N7" s="60"/>
      <c r="O7" s="60"/>
      <c r="P7" s="60"/>
      <c r="Q7" s="60"/>
      <c r="R7" s="60"/>
      <c r="S7" s="60"/>
    </row>
    <row r="8" spans="2:19" ht="14.25" customHeight="1" x14ac:dyDescent="0.2">
      <c r="B8" s="260" t="s">
        <v>140</v>
      </c>
      <c r="C8" s="261"/>
    </row>
    <row r="9" spans="2:19" ht="14.25" customHeight="1" x14ac:dyDescent="0.2">
      <c r="B9" s="63" t="s">
        <v>141</v>
      </c>
      <c r="C9" s="52" t="s">
        <v>142</v>
      </c>
      <c r="D9" s="60"/>
      <c r="E9" s="60"/>
      <c r="F9" s="60"/>
      <c r="G9" s="60"/>
      <c r="H9" s="60"/>
      <c r="I9" s="60"/>
    </row>
    <row r="10" spans="2:19" ht="14.25" customHeight="1" x14ac:dyDescent="0.2">
      <c r="B10" s="263" t="s">
        <v>143</v>
      </c>
      <c r="C10" s="65" t="s">
        <v>144</v>
      </c>
      <c r="D10" s="60"/>
      <c r="E10" s="60"/>
      <c r="F10" s="60"/>
      <c r="G10" s="60"/>
      <c r="H10" s="60"/>
      <c r="I10" s="60"/>
    </row>
    <row r="11" spans="2:19" ht="18" x14ac:dyDescent="0.25">
      <c r="B11" s="264"/>
      <c r="C11" s="65" t="s">
        <v>145</v>
      </c>
      <c r="G11" s="62"/>
    </row>
    <row r="12" spans="2:19" x14ac:dyDescent="0.2">
      <c r="B12" s="256" t="s">
        <v>146</v>
      </c>
      <c r="C12" s="65" t="s">
        <v>147</v>
      </c>
    </row>
    <row r="13" spans="2:19" x14ac:dyDescent="0.2">
      <c r="B13" s="256"/>
      <c r="C13" s="65" t="s">
        <v>148</v>
      </c>
    </row>
    <row r="14" spans="2:19" x14ac:dyDescent="0.2">
      <c r="B14" s="51" t="s">
        <v>149</v>
      </c>
      <c r="C14" s="65" t="s">
        <v>150</v>
      </c>
    </row>
    <row r="15" spans="2:19" x14ac:dyDescent="0.2">
      <c r="B15" s="51" t="s">
        <v>151</v>
      </c>
      <c r="C15" s="64" t="s">
        <v>152</v>
      </c>
    </row>
    <row r="17" spans="2:3" x14ac:dyDescent="0.2">
      <c r="B17" s="50" t="s">
        <v>115</v>
      </c>
      <c r="C17" s="38"/>
    </row>
    <row r="28" spans="2:3" x14ac:dyDescent="0.2">
      <c r="C28" s="38"/>
    </row>
  </sheetData>
  <mergeCells count="7">
    <mergeCell ref="B12:B13"/>
    <mergeCell ref="B2:I3"/>
    <mergeCell ref="E5:G5"/>
    <mergeCell ref="B8:C8"/>
    <mergeCell ref="B5:C5"/>
    <mergeCell ref="B6:C6"/>
    <mergeCell ref="B10:B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D29"/>
  <sheetViews>
    <sheetView showGridLines="0" workbookViewId="0">
      <selection activeCell="E14" sqref="E14"/>
    </sheetView>
  </sheetViews>
  <sheetFormatPr baseColWidth="10" defaultColWidth="9" defaultRowHeight="12.75" x14ac:dyDescent="0.2"/>
  <cols>
    <col min="1" max="1" width="2" style="38" customWidth="1"/>
    <col min="2" max="2" width="17" style="38" customWidth="1"/>
    <col min="3" max="3" width="32.625" style="38" bestFit="1" customWidth="1"/>
    <col min="4" max="4" width="18.125" style="38" bestFit="1" customWidth="1"/>
    <col min="5" max="16384" width="9" style="38"/>
  </cols>
  <sheetData>
    <row r="2" spans="2:4" x14ac:dyDescent="0.2">
      <c r="B2" s="203" t="s">
        <v>791</v>
      </c>
      <c r="C2" s="43"/>
      <c r="D2" s="67"/>
    </row>
    <row r="3" spans="2:4" x14ac:dyDescent="0.2">
      <c r="B3" s="55"/>
      <c r="C3" s="43"/>
      <c r="D3" s="67"/>
    </row>
    <row r="4" spans="2:4" x14ac:dyDescent="0.2">
      <c r="B4" s="55" t="s">
        <v>153</v>
      </c>
    </row>
    <row r="5" spans="2:4" x14ac:dyDescent="0.2">
      <c r="B5" s="23"/>
    </row>
    <row r="6" spans="2:4" ht="24" x14ac:dyDescent="0.2">
      <c r="B6" s="73" t="s">
        <v>141</v>
      </c>
      <c r="C6" s="73" t="s">
        <v>154</v>
      </c>
      <c r="D6" s="73" t="s">
        <v>155</v>
      </c>
    </row>
    <row r="7" spans="2:4" x14ac:dyDescent="0.2">
      <c r="B7" s="52">
        <v>10</v>
      </c>
      <c r="C7" s="52">
        <v>18</v>
      </c>
      <c r="D7" s="48">
        <v>3</v>
      </c>
    </row>
    <row r="8" spans="2:4" x14ac:dyDescent="0.2">
      <c r="B8" s="68"/>
      <c r="C8" s="68"/>
    </row>
    <row r="9" spans="2:4" x14ac:dyDescent="0.2">
      <c r="B9" s="265" t="s">
        <v>156</v>
      </c>
      <c r="C9" s="70" t="s">
        <v>157</v>
      </c>
    </row>
    <row r="10" spans="2:4" x14ac:dyDescent="0.2">
      <c r="B10" s="265"/>
      <c r="C10" s="70" t="s">
        <v>17</v>
      </c>
    </row>
    <row r="11" spans="2:4" x14ac:dyDescent="0.2">
      <c r="B11" s="265"/>
      <c r="C11" s="70" t="s">
        <v>158</v>
      </c>
    </row>
    <row r="12" spans="2:4" x14ac:dyDescent="0.2">
      <c r="B12" s="265" t="s">
        <v>146</v>
      </c>
      <c r="C12" s="70" t="s">
        <v>159</v>
      </c>
    </row>
    <row r="13" spans="2:4" x14ac:dyDescent="0.2">
      <c r="B13" s="265"/>
      <c r="C13" s="70" t="s">
        <v>160</v>
      </c>
    </row>
    <row r="14" spans="2:4" x14ac:dyDescent="0.2">
      <c r="B14" s="265" t="s">
        <v>143</v>
      </c>
      <c r="C14" s="70" t="s">
        <v>161</v>
      </c>
    </row>
    <row r="15" spans="2:4" x14ac:dyDescent="0.2">
      <c r="B15" s="265"/>
      <c r="C15" s="70" t="s">
        <v>162</v>
      </c>
    </row>
    <row r="16" spans="2:4" x14ac:dyDescent="0.2">
      <c r="B16" s="266" t="s">
        <v>163</v>
      </c>
      <c r="C16" s="70" t="s">
        <v>164</v>
      </c>
    </row>
    <row r="17" spans="2:3" x14ac:dyDescent="0.2">
      <c r="B17" s="267"/>
      <c r="C17" s="70" t="s">
        <v>165</v>
      </c>
    </row>
    <row r="18" spans="2:3" x14ac:dyDescent="0.2">
      <c r="B18" s="267"/>
      <c r="C18" s="71" t="s">
        <v>166</v>
      </c>
    </row>
    <row r="19" spans="2:3" x14ac:dyDescent="0.2">
      <c r="B19" s="265" t="s">
        <v>167</v>
      </c>
      <c r="C19" s="72" t="s">
        <v>168</v>
      </c>
    </row>
    <row r="20" spans="2:3" x14ac:dyDescent="0.2">
      <c r="B20" s="265"/>
      <c r="C20" s="72" t="s">
        <v>169</v>
      </c>
    </row>
    <row r="21" spans="2:3" x14ac:dyDescent="0.2">
      <c r="B21" s="265" t="s">
        <v>149</v>
      </c>
      <c r="C21" s="72" t="s">
        <v>170</v>
      </c>
    </row>
    <row r="22" spans="2:3" x14ac:dyDescent="0.2">
      <c r="B22" s="265"/>
      <c r="C22" s="72" t="s">
        <v>171</v>
      </c>
    </row>
    <row r="23" spans="2:3" x14ac:dyDescent="0.2">
      <c r="B23" s="74" t="s">
        <v>172</v>
      </c>
      <c r="C23" s="72" t="s">
        <v>173</v>
      </c>
    </row>
    <row r="24" spans="2:3" x14ac:dyDescent="0.2">
      <c r="B24" s="74" t="s">
        <v>174</v>
      </c>
      <c r="C24" s="72" t="s">
        <v>175</v>
      </c>
    </row>
    <row r="25" spans="2:3" x14ac:dyDescent="0.2">
      <c r="B25" s="74" t="s">
        <v>176</v>
      </c>
      <c r="C25" s="72" t="s">
        <v>177</v>
      </c>
    </row>
    <row r="26" spans="2:3" x14ac:dyDescent="0.2">
      <c r="B26" s="74" t="s">
        <v>178</v>
      </c>
      <c r="C26" s="72" t="s">
        <v>179</v>
      </c>
    </row>
    <row r="27" spans="2:3" x14ac:dyDescent="0.2">
      <c r="B27" s="23"/>
      <c r="C27" s="69"/>
    </row>
    <row r="28" spans="2:3" x14ac:dyDescent="0.2">
      <c r="B28" s="75" t="s">
        <v>180</v>
      </c>
      <c r="C28" s="69"/>
    </row>
    <row r="29" spans="2:3" x14ac:dyDescent="0.2">
      <c r="B29" s="23"/>
    </row>
  </sheetData>
  <mergeCells count="6">
    <mergeCell ref="B14:B15"/>
    <mergeCell ref="B16:B18"/>
    <mergeCell ref="B19:B20"/>
    <mergeCell ref="B21:B22"/>
    <mergeCell ref="B9:B11"/>
    <mergeCell ref="B12:B1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48"/>
  <sheetViews>
    <sheetView view="pageLayout" topLeftCell="A33" zoomScaleNormal="100" workbookViewId="0">
      <selection activeCell="C48" sqref="C48:D48"/>
    </sheetView>
  </sheetViews>
  <sheetFormatPr baseColWidth="10" defaultColWidth="11" defaultRowHeight="14.25" x14ac:dyDescent="0.2"/>
  <cols>
    <col min="1" max="2" width="2.375" style="1" customWidth="1"/>
    <col min="3" max="3" width="25.625" style="3" customWidth="1"/>
    <col min="4" max="4" width="50.5" style="2" customWidth="1"/>
    <col min="5" max="16384" width="11" style="1"/>
  </cols>
  <sheetData>
    <row r="1" spans="1:4" ht="15" x14ac:dyDescent="0.2">
      <c r="C1" s="26" t="s">
        <v>181</v>
      </c>
    </row>
    <row r="2" spans="1:4" ht="30" customHeight="1" x14ac:dyDescent="0.2">
      <c r="A2" s="269"/>
      <c r="B2" s="269"/>
      <c r="C2" s="269"/>
      <c r="D2" s="269"/>
    </row>
    <row r="3" spans="1:4" s="22" customFormat="1" ht="33" customHeight="1" x14ac:dyDescent="0.2">
      <c r="A3" s="12"/>
      <c r="B3" s="12"/>
      <c r="C3" s="12" t="s">
        <v>182</v>
      </c>
      <c r="D3" s="12" t="s">
        <v>183</v>
      </c>
    </row>
    <row r="4" spans="1:4" ht="35.25" customHeight="1" x14ac:dyDescent="0.2">
      <c r="A4" s="12">
        <v>1</v>
      </c>
      <c r="B4" s="271" t="s">
        <v>184</v>
      </c>
      <c r="C4" s="4" t="s">
        <v>185</v>
      </c>
      <c r="D4" s="4" t="s">
        <v>186</v>
      </c>
    </row>
    <row r="5" spans="1:4" ht="38.25" customHeight="1" x14ac:dyDescent="0.2">
      <c r="A5" s="12">
        <v>2</v>
      </c>
      <c r="B5" s="273"/>
      <c r="C5" s="4" t="s">
        <v>187</v>
      </c>
      <c r="D5" s="4" t="s">
        <v>188</v>
      </c>
    </row>
    <row r="6" spans="1:4" ht="35.25" customHeight="1" x14ac:dyDescent="0.2">
      <c r="A6" s="12">
        <v>3</v>
      </c>
      <c r="B6" s="273"/>
      <c r="C6" s="4" t="s">
        <v>189</v>
      </c>
      <c r="D6" s="4" t="s">
        <v>190</v>
      </c>
    </row>
    <row r="7" spans="1:4" ht="35.25" customHeight="1" thickBot="1" x14ac:dyDescent="0.25">
      <c r="A7" s="11">
        <v>4</v>
      </c>
      <c r="B7" s="274"/>
      <c r="C7" s="21" t="s">
        <v>191</v>
      </c>
      <c r="D7" s="10" t="s">
        <v>192</v>
      </c>
    </row>
    <row r="8" spans="1:4" ht="3" customHeight="1" thickBot="1" x14ac:dyDescent="0.25">
      <c r="A8" s="20"/>
      <c r="B8" s="19"/>
      <c r="C8" s="19"/>
      <c r="D8" s="19"/>
    </row>
    <row r="9" spans="1:4" ht="35.25" customHeight="1" x14ac:dyDescent="0.2">
      <c r="A9" s="15">
        <v>5</v>
      </c>
      <c r="B9" s="275" t="s">
        <v>193</v>
      </c>
      <c r="C9" s="4" t="s">
        <v>194</v>
      </c>
      <c r="D9" s="7" t="s">
        <v>195</v>
      </c>
    </row>
    <row r="10" spans="1:4" ht="35.25" customHeight="1" x14ac:dyDescent="0.2">
      <c r="A10" s="12">
        <v>6</v>
      </c>
      <c r="B10" s="273"/>
      <c r="C10" s="4" t="s">
        <v>196</v>
      </c>
      <c r="D10" s="7" t="s">
        <v>197</v>
      </c>
    </row>
    <row r="11" spans="1:4" ht="35.25" customHeight="1" x14ac:dyDescent="0.2">
      <c r="A11" s="15">
        <v>7</v>
      </c>
      <c r="B11" s="273"/>
      <c r="C11" s="4" t="s">
        <v>198</v>
      </c>
      <c r="D11" s="4" t="s">
        <v>199</v>
      </c>
    </row>
    <row r="12" spans="1:4" ht="35.25" customHeight="1" thickBot="1" x14ac:dyDescent="0.25">
      <c r="A12" s="12">
        <v>8</v>
      </c>
      <c r="B12" s="274"/>
      <c r="C12" s="10" t="s">
        <v>200</v>
      </c>
      <c r="D12" s="10" t="s">
        <v>201</v>
      </c>
    </row>
    <row r="13" spans="1:4" ht="3" customHeight="1" thickBot="1" x14ac:dyDescent="0.25">
      <c r="A13" s="9"/>
      <c r="B13" s="8"/>
      <c r="C13" s="8"/>
      <c r="D13" s="8"/>
    </row>
    <row r="14" spans="1:4" ht="35.25" customHeight="1" x14ac:dyDescent="0.2">
      <c r="A14" s="15">
        <v>9</v>
      </c>
      <c r="B14" s="275" t="s">
        <v>202</v>
      </c>
      <c r="C14" s="7" t="s">
        <v>203</v>
      </c>
      <c r="D14" s="7" t="s">
        <v>204</v>
      </c>
    </row>
    <row r="15" spans="1:4" ht="35.25" customHeight="1" thickBot="1" x14ac:dyDescent="0.25">
      <c r="A15" s="18">
        <v>10</v>
      </c>
      <c r="B15" s="274"/>
      <c r="C15" s="17" t="s">
        <v>205</v>
      </c>
      <c r="D15" s="17" t="s">
        <v>206</v>
      </c>
    </row>
    <row r="16" spans="1:4" ht="3" customHeight="1" thickBot="1" x14ac:dyDescent="0.25">
      <c r="A16" s="9"/>
      <c r="B16" s="8"/>
      <c r="C16" s="8"/>
      <c r="D16" s="8"/>
    </row>
    <row r="17" spans="1:4" ht="35.25" customHeight="1" x14ac:dyDescent="0.2">
      <c r="A17" s="15">
        <v>11</v>
      </c>
      <c r="B17" s="275" t="s">
        <v>207</v>
      </c>
      <c r="C17" s="4" t="s">
        <v>208</v>
      </c>
      <c r="D17" s="4" t="s">
        <v>209</v>
      </c>
    </row>
    <row r="18" spans="1:4" ht="35.25" customHeight="1" x14ac:dyDescent="0.2">
      <c r="A18" s="15">
        <v>12</v>
      </c>
      <c r="B18" s="273"/>
      <c r="C18" s="4" t="s">
        <v>210</v>
      </c>
      <c r="D18" s="10" t="s">
        <v>211</v>
      </c>
    </row>
    <row r="19" spans="1:4" ht="35.25" customHeight="1" x14ac:dyDescent="0.2">
      <c r="A19" s="15">
        <v>13</v>
      </c>
      <c r="B19" s="273"/>
      <c r="C19" s="4" t="s">
        <v>212</v>
      </c>
      <c r="D19" s="7" t="s">
        <v>213</v>
      </c>
    </row>
    <row r="20" spans="1:4" ht="41.25" customHeight="1" x14ac:dyDescent="0.2">
      <c r="A20" s="12">
        <v>14</v>
      </c>
      <c r="B20" s="273"/>
      <c r="C20" s="4" t="s">
        <v>214</v>
      </c>
      <c r="D20" s="4" t="s">
        <v>215</v>
      </c>
    </row>
    <row r="21" spans="1:4" ht="35.25" customHeight="1" thickBot="1" x14ac:dyDescent="0.25">
      <c r="A21" s="15">
        <v>15</v>
      </c>
      <c r="B21" s="274"/>
      <c r="C21" s="4" t="s">
        <v>216</v>
      </c>
      <c r="D21" s="10" t="s">
        <v>217</v>
      </c>
    </row>
    <row r="22" spans="1:4" ht="3" customHeight="1" thickBot="1" x14ac:dyDescent="0.25">
      <c r="A22" s="9"/>
      <c r="B22" s="8"/>
      <c r="C22" s="8"/>
      <c r="D22" s="8"/>
    </row>
    <row r="23" spans="1:4" ht="35.25" customHeight="1" x14ac:dyDescent="0.2">
      <c r="A23" s="15">
        <v>16</v>
      </c>
      <c r="B23" s="275" t="s">
        <v>218</v>
      </c>
      <c r="C23" s="14" t="s">
        <v>219</v>
      </c>
      <c r="D23" s="14" t="s">
        <v>220</v>
      </c>
    </row>
    <row r="24" spans="1:4" ht="54" customHeight="1" x14ac:dyDescent="0.2">
      <c r="A24" s="15">
        <v>17</v>
      </c>
      <c r="B24" s="273"/>
      <c r="C24" s="16" t="s">
        <v>221</v>
      </c>
      <c r="D24" s="16" t="s">
        <v>222</v>
      </c>
    </row>
    <row r="25" spans="1:4" ht="35.25" customHeight="1" x14ac:dyDescent="0.2">
      <c r="A25" s="15">
        <v>18</v>
      </c>
      <c r="B25" s="273"/>
      <c r="C25" s="14" t="s">
        <v>223</v>
      </c>
      <c r="D25" s="14" t="s">
        <v>224</v>
      </c>
    </row>
    <row r="26" spans="1:4" ht="42" customHeight="1" x14ac:dyDescent="0.2">
      <c r="A26" s="15">
        <v>19</v>
      </c>
      <c r="B26" s="273"/>
      <c r="C26" s="14" t="s">
        <v>225</v>
      </c>
      <c r="D26" s="14" t="s">
        <v>226</v>
      </c>
    </row>
    <row r="27" spans="1:4" ht="39.75" customHeight="1" x14ac:dyDescent="0.2">
      <c r="A27" s="15">
        <v>20</v>
      </c>
      <c r="B27" s="273"/>
      <c r="C27" s="16" t="s">
        <v>227</v>
      </c>
      <c r="D27" s="16" t="s">
        <v>228</v>
      </c>
    </row>
    <row r="28" spans="1:4" ht="42" customHeight="1" x14ac:dyDescent="0.2">
      <c r="A28" s="15">
        <v>21</v>
      </c>
      <c r="B28" s="272"/>
      <c r="C28" s="14" t="s">
        <v>229</v>
      </c>
      <c r="D28" s="14" t="s">
        <v>230</v>
      </c>
    </row>
    <row r="31" spans="1:4" ht="15" x14ac:dyDescent="0.2">
      <c r="C31" s="26" t="s">
        <v>231</v>
      </c>
      <c r="D31" s="13"/>
    </row>
    <row r="32" spans="1:4" ht="30" customHeight="1" x14ac:dyDescent="0.2">
      <c r="A32" s="269"/>
      <c r="B32" s="269"/>
      <c r="C32" s="269"/>
      <c r="D32" s="269"/>
    </row>
    <row r="33" spans="1:4" ht="34.5" customHeight="1" x14ac:dyDescent="0.2">
      <c r="A33" s="12"/>
      <c r="B33" s="12"/>
      <c r="C33" s="12" t="s">
        <v>182</v>
      </c>
      <c r="D33" s="12" t="s">
        <v>232</v>
      </c>
    </row>
    <row r="34" spans="1:4" ht="46.5" hidden="1" customHeight="1" x14ac:dyDescent="0.2">
      <c r="A34" s="12">
        <v>1</v>
      </c>
      <c r="B34" s="12"/>
      <c r="C34" s="4" t="s">
        <v>233</v>
      </c>
      <c r="D34" s="6" t="s">
        <v>234</v>
      </c>
    </row>
    <row r="35" spans="1:4" ht="35.25" customHeight="1" x14ac:dyDescent="0.2">
      <c r="A35" s="12">
        <v>1</v>
      </c>
      <c r="B35" s="270" t="s">
        <v>235</v>
      </c>
      <c r="C35" s="4" t="s">
        <v>236</v>
      </c>
      <c r="D35" s="4" t="s">
        <v>237</v>
      </c>
    </row>
    <row r="36" spans="1:4" ht="48" customHeight="1" x14ac:dyDescent="0.2">
      <c r="A36" s="12">
        <v>2</v>
      </c>
      <c r="B36" s="270"/>
      <c r="C36" s="4" t="s">
        <v>238</v>
      </c>
      <c r="D36" s="4" t="s">
        <v>239</v>
      </c>
    </row>
    <row r="37" spans="1:4" ht="35.25" customHeight="1" x14ac:dyDescent="0.2">
      <c r="A37" s="12">
        <v>3</v>
      </c>
      <c r="B37" s="270"/>
      <c r="C37" s="4" t="s">
        <v>240</v>
      </c>
      <c r="D37" s="4" t="s">
        <v>64</v>
      </c>
    </row>
    <row r="38" spans="1:4" ht="35.25" customHeight="1" x14ac:dyDescent="0.2">
      <c r="A38" s="12">
        <v>4</v>
      </c>
      <c r="B38" s="270"/>
      <c r="C38" s="4" t="s">
        <v>241</v>
      </c>
      <c r="D38" s="4" t="s">
        <v>242</v>
      </c>
    </row>
    <row r="39" spans="1:4" ht="35.25" customHeight="1" x14ac:dyDescent="0.2">
      <c r="A39" s="11">
        <v>5</v>
      </c>
      <c r="B39" s="271"/>
      <c r="C39" s="10" t="s">
        <v>243</v>
      </c>
      <c r="D39" s="10" t="s">
        <v>244</v>
      </c>
    </row>
    <row r="40" spans="1:4" ht="3" customHeight="1" x14ac:dyDescent="0.2">
      <c r="A40" s="9"/>
      <c r="B40" s="8"/>
      <c r="C40" s="8"/>
      <c r="D40" s="8"/>
    </row>
    <row r="41" spans="1:4" ht="35.25" customHeight="1" x14ac:dyDescent="0.2">
      <c r="A41" s="5">
        <v>6</v>
      </c>
      <c r="B41" s="272" t="s">
        <v>245</v>
      </c>
      <c r="C41" s="4" t="s">
        <v>246</v>
      </c>
      <c r="D41" s="7" t="s">
        <v>247</v>
      </c>
    </row>
    <row r="42" spans="1:4" ht="35.25" customHeight="1" x14ac:dyDescent="0.2">
      <c r="A42" s="5">
        <v>7</v>
      </c>
      <c r="B42" s="270"/>
      <c r="C42" s="4" t="s">
        <v>248</v>
      </c>
      <c r="D42" s="4" t="s">
        <v>249</v>
      </c>
    </row>
    <row r="43" spans="1:4" ht="36" x14ac:dyDescent="0.2">
      <c r="A43" s="5">
        <v>8</v>
      </c>
      <c r="B43" s="270"/>
      <c r="C43" s="4" t="s">
        <v>250</v>
      </c>
      <c r="D43" s="4" t="s">
        <v>251</v>
      </c>
    </row>
    <row r="44" spans="1:4" ht="48" x14ac:dyDescent="0.2">
      <c r="A44" s="5">
        <v>9</v>
      </c>
      <c r="B44" s="270"/>
      <c r="C44" s="4" t="s">
        <v>252</v>
      </c>
      <c r="D44" s="4" t="s">
        <v>69</v>
      </c>
    </row>
    <row r="45" spans="1:4" ht="37.5" customHeight="1" x14ac:dyDescent="0.2">
      <c r="A45" s="5">
        <v>10</v>
      </c>
      <c r="B45" s="272" t="s">
        <v>253</v>
      </c>
      <c r="C45" s="4" t="s">
        <v>254</v>
      </c>
      <c r="D45" s="4" t="s">
        <v>255</v>
      </c>
    </row>
    <row r="46" spans="1:4" ht="37.5" customHeight="1" x14ac:dyDescent="0.2">
      <c r="A46" s="5">
        <v>11</v>
      </c>
      <c r="B46" s="270"/>
      <c r="C46" s="4" t="s">
        <v>256</v>
      </c>
      <c r="D46" s="4" t="s">
        <v>257</v>
      </c>
    </row>
    <row r="48" spans="1:4" ht="33" customHeight="1" x14ac:dyDescent="0.2">
      <c r="C48" s="268" t="s">
        <v>258</v>
      </c>
      <c r="D48" s="268"/>
    </row>
  </sheetData>
  <autoFilter ref="C3:D7" xr:uid="{00000000-0009-0000-0000-000008000000}"/>
  <mergeCells count="11">
    <mergeCell ref="C48:D48"/>
    <mergeCell ref="A32:D32"/>
    <mergeCell ref="B35:B39"/>
    <mergeCell ref="B41:B44"/>
    <mergeCell ref="A2:D2"/>
    <mergeCell ref="B4:B7"/>
    <mergeCell ref="B9:B12"/>
    <mergeCell ref="B14:B15"/>
    <mergeCell ref="B17:B21"/>
    <mergeCell ref="B23:B28"/>
    <mergeCell ref="B45:B46"/>
  </mergeCells>
  <pageMargins left="0.70866141732283472" right="0.70866141732283472" top="0.74803149606299213" bottom="0.74803149606299213" header="0.31496062992125984" footer="0.31496062992125984"/>
  <pageSetup paperSize="9" scale="85" orientation="portrait" r:id="rId1"/>
  <headerFooter>
    <oddHeader xml:space="preserve">&amp;R&amp;G
</oddHeader>
    <oddFooter>&amp;L&amp;10Actualización 3.08.2021</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0AEA7202567E34982A7AE83AF9F4F1B" ma:contentTypeVersion="19" ma:contentTypeDescription="Crear nuevo documento." ma:contentTypeScope="" ma:versionID="b52219f4d4e06da57c3a08f1b56fc3c6">
  <xsd:schema xmlns:xsd="http://www.w3.org/2001/XMLSchema" xmlns:xs="http://www.w3.org/2001/XMLSchema" xmlns:p="http://schemas.microsoft.com/office/2006/metadata/properties" xmlns:ns2="92b8c81d-217d-486c-a9c1-9708d923552f" xmlns:ns3="a0bc2145-989e-48f0-92be-5912925c59e4" targetNamespace="http://schemas.microsoft.com/office/2006/metadata/properties" ma:root="true" ma:fieldsID="184a26b540d8ff864d6d8f5f2e45b327" ns2:_="" ns3:_="">
    <xsd:import namespace="92b8c81d-217d-486c-a9c1-9708d923552f"/>
    <xsd:import namespace="a0bc2145-989e-48f0-92be-5912925c59e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b8c81d-217d-486c-a9c1-9708d923552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2058b45e-4d01-49c7-b22d-8de2c3b00d7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0bc2145-989e-48f0-92be-5912925c59e4"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19" nillable="true" ma:displayName="Taxonomy Catch All Column" ma:hidden="true" ma:list="{e88abcba-1515-4066-844c-78da2d1c5713}" ma:internalName="TaxCatchAll" ma:showField="CatchAllData" ma:web="a0bc2145-989e-48f0-92be-5912925c59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0bc2145-989e-48f0-92be-5912925c59e4" xsi:nil="true"/>
    <lcf76f155ced4ddcb4097134ff3c332f xmlns="92b8c81d-217d-486c-a9c1-9708d923552f">
      <Terms xmlns="http://schemas.microsoft.com/office/infopath/2007/PartnerControls"/>
    </lcf76f155ced4ddcb4097134ff3c332f>
    <SharedWithUsers xmlns="a0bc2145-989e-48f0-92be-5912925c59e4">
      <UserInfo>
        <DisplayName>Viviana Esposito</DisplayName>
        <AccountId>14</AccountId>
        <AccountType/>
      </UserInfo>
    </SharedWithUsers>
  </documentManagement>
</p:properties>
</file>

<file path=customXml/itemProps1.xml><?xml version="1.0" encoding="utf-8"?>
<ds:datastoreItem xmlns:ds="http://schemas.openxmlformats.org/officeDocument/2006/customXml" ds:itemID="{9266C652-F4B2-4A95-868B-29EB6A1851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b8c81d-217d-486c-a9c1-9708d923552f"/>
    <ds:schemaRef ds:uri="a0bc2145-989e-48f0-92be-5912925c59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DACE543-F719-4718-8694-9E17A80E2E6F}">
  <ds:schemaRefs>
    <ds:schemaRef ds:uri="http://schemas.microsoft.com/sharepoint/v3/contenttype/forms"/>
  </ds:schemaRefs>
</ds:datastoreItem>
</file>

<file path=customXml/itemProps3.xml><?xml version="1.0" encoding="utf-8"?>
<ds:datastoreItem xmlns:ds="http://schemas.openxmlformats.org/officeDocument/2006/customXml" ds:itemID="{727B1B6E-8DD8-465D-BC5C-93A5C8E7ED1A}">
  <ds:schemaRefs>
    <ds:schemaRef ds:uri="http://schemas.microsoft.com/office/2006/documentManagement/types"/>
    <ds:schemaRef ds:uri="http://schemas.microsoft.com/office/2006/metadata/properties"/>
    <ds:schemaRef ds:uri="http://www.w3.org/XML/1998/namespace"/>
    <ds:schemaRef ds:uri="http://purl.org/dc/elements/1.1/"/>
    <ds:schemaRef ds:uri="http://purl.org/dc/terms/"/>
    <ds:schemaRef ds:uri="http://schemas.microsoft.com/office/infopath/2007/PartnerControls"/>
    <ds:schemaRef ds:uri="http://schemas.openxmlformats.org/package/2006/metadata/core-properties"/>
    <ds:schemaRef ds:uri="a0bc2145-989e-48f0-92be-5912925c59e4"/>
    <ds:schemaRef ds:uri="92b8c81d-217d-486c-a9c1-9708d923552f"/>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20</vt:i4>
      </vt:variant>
    </vt:vector>
  </HeadingPairs>
  <TitlesOfParts>
    <vt:vector size="20" baseType="lpstr">
      <vt:lpstr>CARAT. GENERAL</vt:lpstr>
      <vt:lpstr>Índice</vt:lpstr>
      <vt:lpstr>CAPITULO 6.2</vt:lpstr>
      <vt:lpstr>C 6.2.1 ARCU-SUR</vt:lpstr>
      <vt:lpstr>C 6.2.2 MARCA</vt:lpstr>
      <vt:lpstr>C 6.2.3 RedesNEIES 3°</vt:lpstr>
      <vt:lpstr>C 6.2.4 MARCA&amp;SEGIB</vt:lpstr>
      <vt:lpstr>C 6.2.5 ERASMUS+</vt:lpstr>
      <vt:lpstr>CUAA - proyectos</vt:lpstr>
      <vt:lpstr>C 6.2.6 a y b CUAA</vt:lpstr>
      <vt:lpstr> C 6.2.7 CUAA - Movilidades</vt:lpstr>
      <vt:lpstr> C 6.2.8 ARFITEC</vt:lpstr>
      <vt:lpstr> C 6.2.9 ARFAGRI</vt:lpstr>
      <vt:lpstr>C 6.2.10 INNOVART</vt:lpstr>
      <vt:lpstr>C 6.2.11 PAI</vt:lpstr>
      <vt:lpstr>C 6.2.12 ORIS</vt:lpstr>
      <vt:lpstr>C 6.2.13 III</vt:lpstr>
      <vt:lpstr>C 6.2.14 FAUBAI </vt:lpstr>
      <vt:lpstr>C 6.2.15 NAFSA</vt:lpstr>
      <vt:lpstr>C 6.2.16 EAIE</vt:lpstr>
    </vt:vector>
  </TitlesOfParts>
  <Manager/>
  <Company>MINISTERIO DE EDUCACION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DIU-SPU</dc:creator>
  <cp:keywords/>
  <dc:description/>
  <cp:lastModifiedBy>María Florencia Soto</cp:lastModifiedBy>
  <cp:revision/>
  <dcterms:created xsi:type="dcterms:W3CDTF">2009-10-21T13:06:58Z</dcterms:created>
  <dcterms:modified xsi:type="dcterms:W3CDTF">2025-03-31T19:39:57Z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0x01010000AEA7202567E34982A7AE83AF9F4F1B</vt:lpwstr>
  </property>
  <property fmtid="{D5CDD505-2E9C-101B-9397-08002B2CF9AE}" pid="3" name="MediaServiceImageTags">
    <vt:lpwstr/>
  </property>
</Properties>
</file>